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HARED\Vicki Brown\Product Folders\Ideal Cabinetry\"/>
    </mc:Choice>
  </mc:AlternateContent>
  <xr:revisionPtr revIDLastSave="0" documentId="13_ncr:1_{FC0950BA-4F2C-434D-80B4-BB8C92A2B20D}" xr6:coauthVersionLast="45" xr6:coauthVersionMax="45" xr10:uidLastSave="{00000000-0000-0000-0000-000000000000}"/>
  <bookViews>
    <workbookView xWindow="-120" yWindow="-120" windowWidth="29040" windowHeight="15840" tabRatio="739" activeTab="1" xr2:uid="{3730D226-870F-43BD-A077-B76A0BA01F94}"/>
  </bookViews>
  <sheets>
    <sheet name="Door Style Codes" sheetId="5" r:id="rId1"/>
    <sheet name="HAW" sheetId="1" r:id="rId2"/>
    <sheet name="FMG, HCN, KCB, NPW, TPG " sheetId="2" r:id="rId3"/>
    <sheet name="BPW, LCB, LCN, LTG, RMG" sheetId="3" r:id="rId4"/>
    <sheet name="CPW, CTG, DCN, HBG, PCB, SMG" sheetId="4" r:id="rId5"/>
    <sheet name="Organizational Items" sheetId="6" r:id="rId6"/>
    <sheet name="Custom Modifications" sheetId="9" r:id="rId7"/>
    <sheet name="Cabinet Fronts Only" sheetId="10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1" i="6" l="1"/>
  <c r="L350" i="4"/>
  <c r="U334" i="4"/>
  <c r="J334" i="4"/>
  <c r="U264" i="4"/>
  <c r="J264" i="4"/>
  <c r="U195" i="4"/>
  <c r="J195" i="4"/>
  <c r="U126" i="4"/>
  <c r="J126" i="4"/>
  <c r="U65" i="4"/>
  <c r="J65" i="4"/>
  <c r="L345" i="1"/>
  <c r="U63" i="3"/>
  <c r="L348" i="3" s="1"/>
  <c r="U65" i="2"/>
  <c r="L350" i="2"/>
  <c r="U324" i="4" l="1"/>
  <c r="U321" i="3"/>
  <c r="U310" i="2"/>
  <c r="U307" i="1"/>
  <c r="N20" i="6" l="1"/>
  <c r="N21" i="6"/>
  <c r="N22" i="6"/>
  <c r="N23" i="6"/>
  <c r="N19" i="6"/>
  <c r="U275" i="4" l="1"/>
  <c r="U276" i="4"/>
  <c r="U277" i="4"/>
  <c r="U278" i="4"/>
  <c r="U279" i="4"/>
  <c r="U280" i="4"/>
  <c r="U281" i="4"/>
  <c r="U282" i="4"/>
  <c r="U283" i="4"/>
  <c r="U284" i="4"/>
  <c r="U285" i="4"/>
  <c r="U286" i="4"/>
  <c r="U287" i="4"/>
  <c r="U288" i="4"/>
  <c r="U289" i="4"/>
  <c r="U290" i="4"/>
  <c r="U291" i="4"/>
  <c r="U292" i="4"/>
  <c r="U293" i="4"/>
  <c r="U294" i="4"/>
  <c r="U295" i="4"/>
  <c r="U296" i="4"/>
  <c r="U297" i="4"/>
  <c r="U298" i="4"/>
  <c r="U299" i="4"/>
  <c r="U300" i="4"/>
  <c r="U301" i="4"/>
  <c r="U302" i="4"/>
  <c r="U303" i="4"/>
  <c r="U304" i="4"/>
  <c r="U305" i="4"/>
  <c r="U306" i="4"/>
  <c r="U274" i="4"/>
  <c r="J320" i="4"/>
  <c r="J318" i="4"/>
  <c r="J321" i="4"/>
  <c r="J322" i="4"/>
  <c r="J323" i="4"/>
  <c r="J324" i="4"/>
  <c r="J325" i="4"/>
  <c r="J326" i="4"/>
  <c r="U281" i="3"/>
  <c r="U282" i="3"/>
  <c r="U283" i="3"/>
  <c r="U284" i="3"/>
  <c r="U285" i="3"/>
  <c r="U286" i="3"/>
  <c r="U287" i="3"/>
  <c r="U288" i="3"/>
  <c r="U289" i="3"/>
  <c r="U290" i="3"/>
  <c r="U291" i="3"/>
  <c r="U292" i="3"/>
  <c r="U293" i="3"/>
  <c r="U294" i="3"/>
  <c r="U295" i="3"/>
  <c r="U296" i="3"/>
  <c r="U297" i="3"/>
  <c r="U298" i="3"/>
  <c r="U299" i="3"/>
  <c r="U300" i="3"/>
  <c r="U301" i="3"/>
  <c r="U302" i="3"/>
  <c r="U286" i="2"/>
  <c r="U287" i="2"/>
  <c r="U288" i="2"/>
  <c r="U289" i="2"/>
  <c r="U290" i="2"/>
  <c r="U291" i="2"/>
  <c r="U287" i="1"/>
  <c r="U286" i="1"/>
  <c r="U285" i="1"/>
  <c r="U284" i="1"/>
  <c r="U283" i="1"/>
  <c r="L90" i="10" l="1"/>
  <c r="L91" i="10"/>
  <c r="L72" i="10" l="1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71" i="10"/>
  <c r="L93" i="10" l="1"/>
  <c r="T105" i="10" s="1"/>
  <c r="T108" i="10" s="1"/>
  <c r="T111" i="10" l="1"/>
  <c r="N44" i="6"/>
  <c r="N45" i="6"/>
  <c r="N46" i="6"/>
  <c r="N47" i="6"/>
  <c r="N43" i="6"/>
  <c r="N36" i="6"/>
  <c r="N37" i="6"/>
  <c r="N40" i="6"/>
  <c r="N41" i="6"/>
  <c r="N39" i="6"/>
  <c r="N35" i="6"/>
  <c r="N33" i="6"/>
  <c r="N32" i="6"/>
  <c r="N31" i="6"/>
  <c r="N30" i="6"/>
  <c r="N28" i="6"/>
  <c r="N27" i="6"/>
  <c r="N26" i="6"/>
  <c r="N25" i="6"/>
  <c r="M53" i="6" l="1"/>
  <c r="M56" i="6" s="1"/>
  <c r="E350" i="4" l="1"/>
  <c r="E354" i="4" s="1"/>
  <c r="J317" i="4"/>
  <c r="J316" i="4"/>
  <c r="J315" i="4"/>
  <c r="J314" i="4"/>
  <c r="U328" i="4"/>
  <c r="J313" i="4"/>
  <c r="U327" i="4"/>
  <c r="J312" i="4"/>
  <c r="U326" i="4"/>
  <c r="J311" i="4"/>
  <c r="J310" i="4"/>
  <c r="J309" i="4"/>
  <c r="J308" i="4"/>
  <c r="J307" i="4"/>
  <c r="J306" i="4"/>
  <c r="J305" i="4"/>
  <c r="U322" i="4"/>
  <c r="J304" i="4"/>
  <c r="U321" i="4"/>
  <c r="J303" i="4"/>
  <c r="J302" i="4"/>
  <c r="U319" i="4"/>
  <c r="J301" i="4"/>
  <c r="U318" i="4"/>
  <c r="J300" i="4"/>
  <c r="U317" i="4"/>
  <c r="J299" i="4"/>
  <c r="U316" i="4"/>
  <c r="J298" i="4"/>
  <c r="U315" i="4"/>
  <c r="U314" i="4"/>
  <c r="J296" i="4"/>
  <c r="U313" i="4"/>
  <c r="J295" i="4"/>
  <c r="U312" i="4"/>
  <c r="J294" i="4"/>
  <c r="U311" i="4"/>
  <c r="J293" i="4"/>
  <c r="U310" i="4"/>
  <c r="J292" i="4"/>
  <c r="U309" i="4"/>
  <c r="J291" i="4"/>
  <c r="U308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58" i="4"/>
  <c r="J257" i="4"/>
  <c r="J256" i="4"/>
  <c r="U255" i="4"/>
  <c r="J255" i="4"/>
  <c r="U254" i="4"/>
  <c r="J254" i="4"/>
  <c r="U253" i="4"/>
  <c r="J253" i="4"/>
  <c r="U252" i="4"/>
  <c r="J252" i="4"/>
  <c r="U251" i="4"/>
  <c r="J251" i="4"/>
  <c r="U250" i="4"/>
  <c r="J250" i="4"/>
  <c r="U249" i="4"/>
  <c r="J249" i="4"/>
  <c r="U248" i="4"/>
  <c r="J248" i="4"/>
  <c r="U247" i="4"/>
  <c r="J247" i="4"/>
  <c r="J246" i="4"/>
  <c r="U245" i="4"/>
  <c r="J245" i="4"/>
  <c r="U244" i="4"/>
  <c r="J244" i="4"/>
  <c r="U243" i="4"/>
  <c r="J243" i="4"/>
  <c r="U242" i="4"/>
  <c r="J242" i="4"/>
  <c r="U241" i="4"/>
  <c r="J241" i="4"/>
  <c r="U240" i="4"/>
  <c r="J240" i="4"/>
  <c r="U239" i="4"/>
  <c r="U238" i="4"/>
  <c r="J238" i="4"/>
  <c r="U237" i="4"/>
  <c r="J237" i="4"/>
  <c r="U236" i="4"/>
  <c r="J236" i="4"/>
  <c r="U235" i="4"/>
  <c r="J235" i="4"/>
  <c r="U234" i="4"/>
  <c r="J234" i="4"/>
  <c r="U233" i="4"/>
  <c r="J233" i="4"/>
  <c r="U232" i="4"/>
  <c r="U231" i="4"/>
  <c r="J231" i="4"/>
  <c r="U230" i="4"/>
  <c r="J230" i="4"/>
  <c r="U229" i="4"/>
  <c r="J229" i="4"/>
  <c r="U228" i="4"/>
  <c r="J228" i="4"/>
  <c r="U227" i="4"/>
  <c r="J227" i="4"/>
  <c r="U226" i="4"/>
  <c r="J226" i="4"/>
  <c r="U225" i="4"/>
  <c r="J225" i="4"/>
  <c r="U224" i="4"/>
  <c r="J224" i="4"/>
  <c r="U223" i="4"/>
  <c r="J223" i="4"/>
  <c r="U222" i="4"/>
  <c r="U221" i="4"/>
  <c r="J221" i="4"/>
  <c r="U220" i="4"/>
  <c r="J220" i="4"/>
  <c r="U219" i="4"/>
  <c r="J219" i="4"/>
  <c r="U218" i="4"/>
  <c r="J218" i="4"/>
  <c r="U217" i="4"/>
  <c r="J217" i="4"/>
  <c r="U216" i="4"/>
  <c r="J216" i="4"/>
  <c r="U215" i="4"/>
  <c r="J215" i="4"/>
  <c r="U214" i="4"/>
  <c r="J214" i="4"/>
  <c r="U213" i="4"/>
  <c r="J213" i="4"/>
  <c r="U212" i="4"/>
  <c r="J212" i="4"/>
  <c r="U211" i="4"/>
  <c r="J211" i="4"/>
  <c r="U210" i="4"/>
  <c r="J210" i="4"/>
  <c r="U209" i="4"/>
  <c r="J209" i="4"/>
  <c r="U208" i="4"/>
  <c r="J208" i="4"/>
  <c r="U207" i="4"/>
  <c r="J207" i="4"/>
  <c r="U206" i="4"/>
  <c r="J206" i="4"/>
  <c r="U205" i="4"/>
  <c r="J205" i="4"/>
  <c r="U204" i="4"/>
  <c r="J204" i="4"/>
  <c r="J194" i="4"/>
  <c r="J193" i="4"/>
  <c r="J192" i="4"/>
  <c r="U191" i="4"/>
  <c r="J191" i="4"/>
  <c r="U190" i="4"/>
  <c r="J190" i="4"/>
  <c r="U189" i="4"/>
  <c r="J189" i="4"/>
  <c r="U188" i="4"/>
  <c r="J188" i="4"/>
  <c r="U187" i="4"/>
  <c r="J187" i="4"/>
  <c r="U186" i="4"/>
  <c r="J186" i="4"/>
  <c r="U185" i="4"/>
  <c r="J185" i="4"/>
  <c r="U184" i="4"/>
  <c r="J184" i="4"/>
  <c r="U183" i="4"/>
  <c r="J183" i="4"/>
  <c r="U182" i="4"/>
  <c r="J182" i="4"/>
  <c r="U181" i="4"/>
  <c r="U180" i="4"/>
  <c r="J180" i="4"/>
  <c r="U179" i="4"/>
  <c r="J179" i="4"/>
  <c r="U178" i="4"/>
  <c r="J178" i="4"/>
  <c r="U177" i="4"/>
  <c r="J177" i="4"/>
  <c r="U176" i="4"/>
  <c r="J176" i="4"/>
  <c r="U175" i="4"/>
  <c r="J175" i="4"/>
  <c r="U174" i="4"/>
  <c r="J174" i="4"/>
  <c r="U173" i="4"/>
  <c r="J173" i="4"/>
  <c r="U172" i="4"/>
  <c r="J172" i="4"/>
  <c r="U171" i="4"/>
  <c r="J171" i="4"/>
  <c r="U170" i="4"/>
  <c r="J170" i="4"/>
  <c r="J169" i="4"/>
  <c r="U168" i="4"/>
  <c r="J168" i="4"/>
  <c r="U167" i="4"/>
  <c r="J167" i="4"/>
  <c r="U166" i="4"/>
  <c r="J166" i="4"/>
  <c r="U165" i="4"/>
  <c r="J165" i="4"/>
  <c r="U164" i="4"/>
  <c r="J164" i="4"/>
  <c r="U163" i="4"/>
  <c r="J163" i="4"/>
  <c r="U162" i="4"/>
  <c r="J162" i="4"/>
  <c r="U161" i="4"/>
  <c r="J161" i="4"/>
  <c r="U160" i="4"/>
  <c r="J160" i="4"/>
  <c r="U159" i="4"/>
  <c r="J159" i="4"/>
  <c r="U158" i="4"/>
  <c r="J158" i="4"/>
  <c r="U157" i="4"/>
  <c r="U156" i="4"/>
  <c r="J156" i="4"/>
  <c r="U155" i="4"/>
  <c r="J155" i="4"/>
  <c r="U154" i="4"/>
  <c r="J154" i="4"/>
  <c r="U153" i="4"/>
  <c r="J153" i="4"/>
  <c r="U152" i="4"/>
  <c r="J152" i="4"/>
  <c r="U151" i="4"/>
  <c r="J151" i="4"/>
  <c r="U150" i="4"/>
  <c r="J150" i="4"/>
  <c r="U149" i="4"/>
  <c r="J149" i="4"/>
  <c r="U148" i="4"/>
  <c r="J148" i="4"/>
  <c r="U147" i="4"/>
  <c r="J147" i="4"/>
  <c r="J146" i="4"/>
  <c r="U145" i="4"/>
  <c r="J145" i="4"/>
  <c r="U144" i="4"/>
  <c r="J144" i="4"/>
  <c r="U143" i="4"/>
  <c r="J143" i="4"/>
  <c r="U142" i="4"/>
  <c r="J142" i="4"/>
  <c r="U141" i="4"/>
  <c r="J141" i="4"/>
  <c r="U140" i="4"/>
  <c r="J140" i="4"/>
  <c r="U139" i="4"/>
  <c r="J139" i="4"/>
  <c r="U138" i="4"/>
  <c r="J138" i="4"/>
  <c r="U137" i="4"/>
  <c r="J137" i="4"/>
  <c r="U136" i="4"/>
  <c r="J136" i="4"/>
  <c r="J121" i="4"/>
  <c r="H121" i="4"/>
  <c r="J120" i="4"/>
  <c r="H120" i="4"/>
  <c r="J119" i="4"/>
  <c r="H119" i="4"/>
  <c r="J118" i="4"/>
  <c r="J117" i="4"/>
  <c r="H117" i="4"/>
  <c r="J116" i="4"/>
  <c r="H116" i="4"/>
  <c r="J115" i="4"/>
  <c r="H115" i="4"/>
  <c r="J114" i="4"/>
  <c r="H114" i="4"/>
  <c r="J113" i="4"/>
  <c r="U112" i="4"/>
  <c r="J112" i="4"/>
  <c r="U111" i="4"/>
  <c r="J111" i="4"/>
  <c r="U110" i="4"/>
  <c r="J110" i="4"/>
  <c r="U109" i="4"/>
  <c r="U108" i="4"/>
  <c r="J108" i="4"/>
  <c r="J107" i="4"/>
  <c r="U106" i="4"/>
  <c r="S106" i="4"/>
  <c r="J106" i="4"/>
  <c r="U105" i="4"/>
  <c r="S105" i="4"/>
  <c r="J105" i="4"/>
  <c r="U104" i="4"/>
  <c r="J104" i="4"/>
  <c r="U103" i="4"/>
  <c r="J103" i="4"/>
  <c r="J102" i="4"/>
  <c r="U101" i="4"/>
  <c r="S101" i="4"/>
  <c r="J101" i="4"/>
  <c r="U100" i="4"/>
  <c r="S100" i="4"/>
  <c r="J100" i="4"/>
  <c r="U99" i="4"/>
  <c r="S99" i="4"/>
  <c r="J99" i="4"/>
  <c r="U98" i="4"/>
  <c r="S98" i="4"/>
  <c r="J98" i="4"/>
  <c r="H98" i="4"/>
  <c r="U97" i="4"/>
  <c r="S97" i="4"/>
  <c r="J97" i="4"/>
  <c r="H97" i="4"/>
  <c r="U96" i="4"/>
  <c r="J96" i="4"/>
  <c r="U95" i="4"/>
  <c r="S95" i="4"/>
  <c r="J95" i="4"/>
  <c r="U94" i="4"/>
  <c r="S94" i="4"/>
  <c r="J94" i="4"/>
  <c r="U93" i="4"/>
  <c r="S93" i="4"/>
  <c r="J93" i="4"/>
  <c r="U92" i="4"/>
  <c r="S92" i="4"/>
  <c r="J92" i="4"/>
  <c r="H92" i="4"/>
  <c r="U91" i="4"/>
  <c r="J91" i="4"/>
  <c r="H91" i="4"/>
  <c r="U90" i="4"/>
  <c r="S90" i="4"/>
  <c r="J90" i="4"/>
  <c r="H90" i="4"/>
  <c r="U89" i="4"/>
  <c r="S89" i="4"/>
  <c r="J89" i="4"/>
  <c r="H89" i="4"/>
  <c r="U88" i="4"/>
  <c r="J88" i="4"/>
  <c r="U87" i="4"/>
  <c r="S87" i="4"/>
  <c r="J87" i="4"/>
  <c r="H87" i="4"/>
  <c r="J61" i="4"/>
  <c r="J60" i="4"/>
  <c r="J59" i="4"/>
  <c r="U58" i="4"/>
  <c r="J58" i="4"/>
  <c r="U57" i="4"/>
  <c r="J57" i="4"/>
  <c r="U56" i="4"/>
  <c r="J56" i="4"/>
  <c r="U55" i="4"/>
  <c r="J55" i="4"/>
  <c r="U54" i="4"/>
  <c r="J54" i="4"/>
  <c r="U53" i="4"/>
  <c r="J53" i="4"/>
  <c r="U52" i="4"/>
  <c r="J52" i="4"/>
  <c r="U51" i="4"/>
  <c r="J51" i="4"/>
  <c r="U50" i="4"/>
  <c r="J50" i="4"/>
  <c r="U49" i="4"/>
  <c r="J49" i="4"/>
  <c r="U48" i="4"/>
  <c r="J48" i="4"/>
  <c r="U47" i="4"/>
  <c r="J47" i="4"/>
  <c r="U46" i="4"/>
  <c r="J46" i="4"/>
  <c r="U45" i="4"/>
  <c r="J45" i="4"/>
  <c r="U44" i="4"/>
  <c r="J44" i="4"/>
  <c r="U43" i="4"/>
  <c r="J43" i="4"/>
  <c r="U42" i="4"/>
  <c r="J42" i="4"/>
  <c r="U41" i="4"/>
  <c r="J41" i="4"/>
  <c r="U40" i="4"/>
  <c r="J40" i="4"/>
  <c r="U39" i="4"/>
  <c r="J39" i="4"/>
  <c r="U38" i="4"/>
  <c r="J38" i="4"/>
  <c r="U37" i="4"/>
  <c r="J37" i="4"/>
  <c r="U36" i="4"/>
  <c r="J36" i="4"/>
  <c r="U35" i="4"/>
  <c r="J35" i="4"/>
  <c r="U34" i="4"/>
  <c r="J34" i="4"/>
  <c r="U33" i="4"/>
  <c r="J33" i="4"/>
  <c r="U32" i="4"/>
  <c r="J32" i="4"/>
  <c r="U31" i="4"/>
  <c r="J31" i="4"/>
  <c r="U30" i="4"/>
  <c r="J30" i="4"/>
  <c r="U29" i="4"/>
  <c r="J29" i="4"/>
  <c r="U28" i="4"/>
  <c r="J28" i="4"/>
  <c r="U27" i="4"/>
  <c r="J27" i="4"/>
  <c r="U26" i="4"/>
  <c r="J26" i="4"/>
  <c r="U25" i="4"/>
  <c r="J25" i="4"/>
  <c r="U24" i="4"/>
  <c r="J24" i="4"/>
  <c r="U23" i="4"/>
  <c r="J23" i="4"/>
  <c r="U22" i="4"/>
  <c r="J22" i="4"/>
  <c r="U305" i="3"/>
  <c r="E348" i="3"/>
  <c r="E352" i="3" s="1"/>
  <c r="J318" i="3"/>
  <c r="J317" i="3"/>
  <c r="J316" i="3"/>
  <c r="J315" i="3"/>
  <c r="J314" i="3"/>
  <c r="U325" i="3"/>
  <c r="J313" i="3"/>
  <c r="U324" i="3"/>
  <c r="J312" i="3"/>
  <c r="U323" i="3"/>
  <c r="J311" i="3"/>
  <c r="J310" i="3"/>
  <c r="J309" i="3"/>
  <c r="J308" i="3"/>
  <c r="J307" i="3"/>
  <c r="J306" i="3"/>
  <c r="J305" i="3"/>
  <c r="U319" i="3"/>
  <c r="J304" i="3"/>
  <c r="U318" i="3"/>
  <c r="J303" i="3"/>
  <c r="J302" i="3"/>
  <c r="U316" i="3"/>
  <c r="J301" i="3"/>
  <c r="U315" i="3"/>
  <c r="J300" i="3"/>
  <c r="U314" i="3"/>
  <c r="J299" i="3"/>
  <c r="U313" i="3"/>
  <c r="J298" i="3"/>
  <c r="U312" i="3"/>
  <c r="U311" i="3"/>
  <c r="J296" i="3"/>
  <c r="U310" i="3"/>
  <c r="J295" i="3"/>
  <c r="U309" i="3"/>
  <c r="J294" i="3"/>
  <c r="U308" i="3"/>
  <c r="J293" i="3"/>
  <c r="U307" i="3"/>
  <c r="J292" i="3"/>
  <c r="U306" i="3"/>
  <c r="J291" i="3"/>
  <c r="J290" i="3"/>
  <c r="U303" i="3"/>
  <c r="J289" i="3"/>
  <c r="J288" i="3"/>
  <c r="J287" i="3"/>
  <c r="J286" i="3"/>
  <c r="J285" i="3"/>
  <c r="J284" i="3"/>
  <c r="J283" i="3"/>
  <c r="J282" i="3"/>
  <c r="J281" i="3"/>
  <c r="U280" i="3"/>
  <c r="J280" i="3"/>
  <c r="U279" i="3"/>
  <c r="J279" i="3"/>
  <c r="U278" i="3"/>
  <c r="J278" i="3"/>
  <c r="U277" i="3"/>
  <c r="J277" i="3"/>
  <c r="U276" i="3"/>
  <c r="J276" i="3"/>
  <c r="U275" i="3"/>
  <c r="J275" i="3"/>
  <c r="U274" i="3"/>
  <c r="J274" i="3"/>
  <c r="J258" i="3"/>
  <c r="J257" i="3"/>
  <c r="J256" i="3"/>
  <c r="U255" i="3"/>
  <c r="J255" i="3"/>
  <c r="U254" i="3"/>
  <c r="J254" i="3"/>
  <c r="U253" i="3"/>
  <c r="J253" i="3"/>
  <c r="U252" i="3"/>
  <c r="J252" i="3"/>
  <c r="U251" i="3"/>
  <c r="J251" i="3"/>
  <c r="U250" i="3"/>
  <c r="J250" i="3"/>
  <c r="U249" i="3"/>
  <c r="J249" i="3"/>
  <c r="U248" i="3"/>
  <c r="J248" i="3"/>
  <c r="U247" i="3"/>
  <c r="J247" i="3"/>
  <c r="J246" i="3"/>
  <c r="U245" i="3"/>
  <c r="J245" i="3"/>
  <c r="U244" i="3"/>
  <c r="J244" i="3"/>
  <c r="U243" i="3"/>
  <c r="J243" i="3"/>
  <c r="U242" i="3"/>
  <c r="J242" i="3"/>
  <c r="U241" i="3"/>
  <c r="J241" i="3"/>
  <c r="U240" i="3"/>
  <c r="J240" i="3"/>
  <c r="U239" i="3"/>
  <c r="U238" i="3"/>
  <c r="J238" i="3"/>
  <c r="U237" i="3"/>
  <c r="J237" i="3"/>
  <c r="U236" i="3"/>
  <c r="J236" i="3"/>
  <c r="U235" i="3"/>
  <c r="J235" i="3"/>
  <c r="U234" i="3"/>
  <c r="J234" i="3"/>
  <c r="U233" i="3"/>
  <c r="J233" i="3"/>
  <c r="U232" i="3"/>
  <c r="U231" i="3"/>
  <c r="J231" i="3"/>
  <c r="U230" i="3"/>
  <c r="J230" i="3"/>
  <c r="U229" i="3"/>
  <c r="J229" i="3"/>
  <c r="U228" i="3"/>
  <c r="J228" i="3"/>
  <c r="U227" i="3"/>
  <c r="J227" i="3"/>
  <c r="U226" i="3"/>
  <c r="J226" i="3"/>
  <c r="U225" i="3"/>
  <c r="J225" i="3"/>
  <c r="U224" i="3"/>
  <c r="J224" i="3"/>
  <c r="U223" i="3"/>
  <c r="J223" i="3"/>
  <c r="U222" i="3"/>
  <c r="U221" i="3"/>
  <c r="J221" i="3"/>
  <c r="U220" i="3"/>
  <c r="J220" i="3"/>
  <c r="U219" i="3"/>
  <c r="J219" i="3"/>
  <c r="U218" i="3"/>
  <c r="J218" i="3"/>
  <c r="U217" i="3"/>
  <c r="J217" i="3"/>
  <c r="U216" i="3"/>
  <c r="J216" i="3"/>
  <c r="U215" i="3"/>
  <c r="J215" i="3"/>
  <c r="U214" i="3"/>
  <c r="J214" i="3"/>
  <c r="U213" i="3"/>
  <c r="J213" i="3"/>
  <c r="U212" i="3"/>
  <c r="J212" i="3"/>
  <c r="U211" i="3"/>
  <c r="J211" i="3"/>
  <c r="U210" i="3"/>
  <c r="J210" i="3"/>
  <c r="U209" i="3"/>
  <c r="J209" i="3"/>
  <c r="U208" i="3"/>
  <c r="J208" i="3"/>
  <c r="U207" i="3"/>
  <c r="J207" i="3"/>
  <c r="U206" i="3"/>
  <c r="J206" i="3"/>
  <c r="U205" i="3"/>
  <c r="J205" i="3"/>
  <c r="U204" i="3"/>
  <c r="J204" i="3"/>
  <c r="U136" i="3"/>
  <c r="U135" i="3"/>
  <c r="J191" i="3"/>
  <c r="U192" i="3"/>
  <c r="J190" i="3"/>
  <c r="U191" i="3"/>
  <c r="J189" i="3"/>
  <c r="U190" i="3"/>
  <c r="J188" i="3"/>
  <c r="U189" i="3"/>
  <c r="J187" i="3"/>
  <c r="U188" i="3"/>
  <c r="J186" i="3"/>
  <c r="U187" i="3"/>
  <c r="J185" i="3"/>
  <c r="U186" i="3"/>
  <c r="J184" i="3"/>
  <c r="U185" i="3"/>
  <c r="J183" i="3"/>
  <c r="U184" i="3"/>
  <c r="J182" i="3"/>
  <c r="U183" i="3"/>
  <c r="J181" i="3"/>
  <c r="U182" i="3"/>
  <c r="U181" i="3"/>
  <c r="J179" i="3"/>
  <c r="U180" i="3"/>
  <c r="J178" i="3"/>
  <c r="U179" i="3"/>
  <c r="J177" i="3"/>
  <c r="U178" i="3"/>
  <c r="J176" i="3"/>
  <c r="U177" i="3"/>
  <c r="J175" i="3"/>
  <c r="U176" i="3"/>
  <c r="J174" i="3"/>
  <c r="U175" i="3"/>
  <c r="J173" i="3"/>
  <c r="U174" i="3"/>
  <c r="J172" i="3"/>
  <c r="U173" i="3"/>
  <c r="J171" i="3"/>
  <c r="U172" i="3"/>
  <c r="J170" i="3"/>
  <c r="U171" i="3"/>
  <c r="J169" i="3"/>
  <c r="J168" i="3"/>
  <c r="U169" i="3"/>
  <c r="J167" i="3"/>
  <c r="U168" i="3"/>
  <c r="J166" i="3"/>
  <c r="U167" i="3"/>
  <c r="J165" i="3"/>
  <c r="U166" i="3"/>
  <c r="J164" i="3"/>
  <c r="U165" i="3"/>
  <c r="J163" i="3"/>
  <c r="U164" i="3"/>
  <c r="J162" i="3"/>
  <c r="U163" i="3"/>
  <c r="J161" i="3"/>
  <c r="U162" i="3"/>
  <c r="J160" i="3"/>
  <c r="U161" i="3"/>
  <c r="J159" i="3"/>
  <c r="U160" i="3"/>
  <c r="J158" i="3"/>
  <c r="U159" i="3"/>
  <c r="J157" i="3"/>
  <c r="U158" i="3"/>
  <c r="U157" i="3"/>
  <c r="J155" i="3"/>
  <c r="U156" i="3"/>
  <c r="J154" i="3"/>
  <c r="U155" i="3"/>
  <c r="J153" i="3"/>
  <c r="U154" i="3"/>
  <c r="J152" i="3"/>
  <c r="U153" i="3"/>
  <c r="J151" i="3"/>
  <c r="U152" i="3"/>
  <c r="J150" i="3"/>
  <c r="U151" i="3"/>
  <c r="J149" i="3"/>
  <c r="U150" i="3"/>
  <c r="J148" i="3"/>
  <c r="U149" i="3"/>
  <c r="J147" i="3"/>
  <c r="U148" i="3"/>
  <c r="J146" i="3"/>
  <c r="J145" i="3"/>
  <c r="U146" i="3"/>
  <c r="J144" i="3"/>
  <c r="U145" i="3"/>
  <c r="J143" i="3"/>
  <c r="U144" i="3"/>
  <c r="J142" i="3"/>
  <c r="U143" i="3"/>
  <c r="J141" i="3"/>
  <c r="U142" i="3"/>
  <c r="J140" i="3"/>
  <c r="U141" i="3"/>
  <c r="J139" i="3"/>
  <c r="U140" i="3"/>
  <c r="J138" i="3"/>
  <c r="U139" i="3"/>
  <c r="J137" i="3"/>
  <c r="U138" i="3"/>
  <c r="J136" i="3"/>
  <c r="U137" i="3"/>
  <c r="J135" i="3"/>
  <c r="J119" i="3"/>
  <c r="H119" i="3"/>
  <c r="J118" i="3"/>
  <c r="H118" i="3"/>
  <c r="J117" i="3"/>
  <c r="H117" i="3"/>
  <c r="J116" i="3"/>
  <c r="J115" i="3"/>
  <c r="H115" i="3"/>
  <c r="J114" i="3"/>
  <c r="H114" i="3"/>
  <c r="J113" i="3"/>
  <c r="H113" i="3"/>
  <c r="J112" i="3"/>
  <c r="H112" i="3"/>
  <c r="J111" i="3"/>
  <c r="U110" i="3"/>
  <c r="J110" i="3"/>
  <c r="U109" i="3"/>
  <c r="J109" i="3"/>
  <c r="U108" i="3"/>
  <c r="J108" i="3"/>
  <c r="U107" i="3"/>
  <c r="U106" i="3"/>
  <c r="J106" i="3"/>
  <c r="J105" i="3"/>
  <c r="U104" i="3"/>
  <c r="S104" i="3"/>
  <c r="J104" i="3"/>
  <c r="U103" i="3"/>
  <c r="S103" i="3"/>
  <c r="J103" i="3"/>
  <c r="U102" i="3"/>
  <c r="J102" i="3"/>
  <c r="U101" i="3"/>
  <c r="J101" i="3"/>
  <c r="J100" i="3"/>
  <c r="U99" i="3"/>
  <c r="S99" i="3"/>
  <c r="J99" i="3"/>
  <c r="U98" i="3"/>
  <c r="S98" i="3"/>
  <c r="J98" i="3"/>
  <c r="U97" i="3"/>
  <c r="S97" i="3"/>
  <c r="J97" i="3"/>
  <c r="U96" i="3"/>
  <c r="S96" i="3"/>
  <c r="J96" i="3"/>
  <c r="H96" i="3"/>
  <c r="U95" i="3"/>
  <c r="S95" i="3"/>
  <c r="J95" i="3"/>
  <c r="H95" i="3"/>
  <c r="U94" i="3"/>
  <c r="J94" i="3"/>
  <c r="U93" i="3"/>
  <c r="S93" i="3"/>
  <c r="J93" i="3"/>
  <c r="U92" i="3"/>
  <c r="S92" i="3"/>
  <c r="J92" i="3"/>
  <c r="U91" i="3"/>
  <c r="S91" i="3"/>
  <c r="J91" i="3"/>
  <c r="U90" i="3"/>
  <c r="S90" i="3"/>
  <c r="J90" i="3"/>
  <c r="H90" i="3"/>
  <c r="U89" i="3"/>
  <c r="J89" i="3"/>
  <c r="H89" i="3"/>
  <c r="U88" i="3"/>
  <c r="S88" i="3"/>
  <c r="J88" i="3"/>
  <c r="H88" i="3"/>
  <c r="U87" i="3"/>
  <c r="S87" i="3"/>
  <c r="J87" i="3"/>
  <c r="H87" i="3"/>
  <c r="U86" i="3"/>
  <c r="J86" i="3"/>
  <c r="U85" i="3"/>
  <c r="S85" i="3"/>
  <c r="J85" i="3"/>
  <c r="H85" i="3"/>
  <c r="J61" i="3"/>
  <c r="J60" i="3"/>
  <c r="J59" i="3"/>
  <c r="U58" i="3"/>
  <c r="J58" i="3"/>
  <c r="U57" i="3"/>
  <c r="J57" i="3"/>
  <c r="U56" i="3"/>
  <c r="J56" i="3"/>
  <c r="U55" i="3"/>
  <c r="J55" i="3"/>
  <c r="U54" i="3"/>
  <c r="J54" i="3"/>
  <c r="U53" i="3"/>
  <c r="J53" i="3"/>
  <c r="U52" i="3"/>
  <c r="J52" i="3"/>
  <c r="U51" i="3"/>
  <c r="J51" i="3"/>
  <c r="U50" i="3"/>
  <c r="J50" i="3"/>
  <c r="U49" i="3"/>
  <c r="J49" i="3"/>
  <c r="U48" i="3"/>
  <c r="J48" i="3"/>
  <c r="U47" i="3"/>
  <c r="J47" i="3"/>
  <c r="U46" i="3"/>
  <c r="J46" i="3"/>
  <c r="U45" i="3"/>
  <c r="J45" i="3"/>
  <c r="U44" i="3"/>
  <c r="J44" i="3"/>
  <c r="U43" i="3"/>
  <c r="J43" i="3"/>
  <c r="U42" i="3"/>
  <c r="J42" i="3"/>
  <c r="U41" i="3"/>
  <c r="J41" i="3"/>
  <c r="U40" i="3"/>
  <c r="J40" i="3"/>
  <c r="U39" i="3"/>
  <c r="J39" i="3"/>
  <c r="U38" i="3"/>
  <c r="J38" i="3"/>
  <c r="U37" i="3"/>
  <c r="J37" i="3"/>
  <c r="U36" i="3"/>
  <c r="J36" i="3"/>
  <c r="U35" i="3"/>
  <c r="J35" i="3"/>
  <c r="U34" i="3"/>
  <c r="J34" i="3"/>
  <c r="U33" i="3"/>
  <c r="J33" i="3"/>
  <c r="U32" i="3"/>
  <c r="J32" i="3"/>
  <c r="U31" i="3"/>
  <c r="J31" i="3"/>
  <c r="U30" i="3"/>
  <c r="J30" i="3"/>
  <c r="U29" i="3"/>
  <c r="J29" i="3"/>
  <c r="U28" i="3"/>
  <c r="J28" i="3"/>
  <c r="U27" i="3"/>
  <c r="J27" i="3"/>
  <c r="U26" i="3"/>
  <c r="J26" i="3"/>
  <c r="U25" i="3"/>
  <c r="J25" i="3"/>
  <c r="U24" i="3"/>
  <c r="J24" i="3"/>
  <c r="U23" i="3"/>
  <c r="J23" i="3"/>
  <c r="U22" i="3"/>
  <c r="J22" i="3"/>
  <c r="U332" i="3" l="1"/>
  <c r="U329" i="4"/>
  <c r="L356" i="4" s="1"/>
  <c r="U326" i="3"/>
  <c r="L354" i="3" s="1"/>
  <c r="J193" i="3"/>
  <c r="U193" i="3"/>
  <c r="U344" i="3"/>
  <c r="E354" i="3" s="1"/>
  <c r="E356" i="3" s="1"/>
  <c r="U264" i="3"/>
  <c r="J332" i="3"/>
  <c r="J264" i="3"/>
  <c r="U194" i="3"/>
  <c r="U123" i="3"/>
  <c r="J123" i="3"/>
  <c r="J63" i="3"/>
  <c r="L354" i="4" l="1"/>
  <c r="L358" i="4" s="1"/>
  <c r="U346" i="4"/>
  <c r="E356" i="4" s="1"/>
  <c r="E358" i="4" s="1"/>
  <c r="L352" i="3"/>
  <c r="L356" i="3" s="1"/>
  <c r="J319" i="2" l="1"/>
  <c r="J295" i="2"/>
  <c r="J291" i="2"/>
  <c r="J292" i="2"/>
  <c r="J293" i="2"/>
  <c r="J294" i="2"/>
  <c r="E350" i="2" l="1"/>
  <c r="E354" i="2" s="1"/>
  <c r="J318" i="2"/>
  <c r="U315" i="2"/>
  <c r="J317" i="2"/>
  <c r="U314" i="2"/>
  <c r="J316" i="2"/>
  <c r="U313" i="2"/>
  <c r="J315" i="2"/>
  <c r="J314" i="2"/>
  <c r="J313" i="2"/>
  <c r="J312" i="2"/>
  <c r="J311" i="2"/>
  <c r="J310" i="2"/>
  <c r="J309" i="2"/>
  <c r="U308" i="2"/>
  <c r="J308" i="2"/>
  <c r="U307" i="2"/>
  <c r="J307" i="2"/>
  <c r="J306" i="2"/>
  <c r="U305" i="2"/>
  <c r="J305" i="2"/>
  <c r="U304" i="2"/>
  <c r="J304" i="2"/>
  <c r="U303" i="2"/>
  <c r="J303" i="2"/>
  <c r="U302" i="2"/>
  <c r="J302" i="2"/>
  <c r="U301" i="2"/>
  <c r="J301" i="2"/>
  <c r="U300" i="2"/>
  <c r="J300" i="2"/>
  <c r="U299" i="2"/>
  <c r="J299" i="2"/>
  <c r="U298" i="2"/>
  <c r="J298" i="2"/>
  <c r="U297" i="2"/>
  <c r="U296" i="2"/>
  <c r="J296" i="2"/>
  <c r="U295" i="2"/>
  <c r="J290" i="2"/>
  <c r="U293" i="2"/>
  <c r="J289" i="2"/>
  <c r="U292" i="2"/>
  <c r="J288" i="2"/>
  <c r="J287" i="2"/>
  <c r="U285" i="2"/>
  <c r="J286" i="2"/>
  <c r="J285" i="2"/>
  <c r="U284" i="2"/>
  <c r="J284" i="2"/>
  <c r="U283" i="2"/>
  <c r="J283" i="2"/>
  <c r="U282" i="2"/>
  <c r="J282" i="2"/>
  <c r="U281" i="2"/>
  <c r="J281" i="2"/>
  <c r="U280" i="2"/>
  <c r="J280" i="2"/>
  <c r="U279" i="2"/>
  <c r="J279" i="2"/>
  <c r="U278" i="2"/>
  <c r="J278" i="2"/>
  <c r="U277" i="2"/>
  <c r="J277" i="2"/>
  <c r="U276" i="2"/>
  <c r="J276" i="2"/>
  <c r="U275" i="2"/>
  <c r="J275" i="2"/>
  <c r="U274" i="2"/>
  <c r="J274" i="2"/>
  <c r="J258" i="2"/>
  <c r="J257" i="2"/>
  <c r="J256" i="2"/>
  <c r="U255" i="2"/>
  <c r="J255" i="2"/>
  <c r="U254" i="2"/>
  <c r="J254" i="2"/>
  <c r="U253" i="2"/>
  <c r="J253" i="2"/>
  <c r="U252" i="2"/>
  <c r="J252" i="2"/>
  <c r="U251" i="2"/>
  <c r="J251" i="2"/>
  <c r="U250" i="2"/>
  <c r="J250" i="2"/>
  <c r="U249" i="2"/>
  <c r="J249" i="2"/>
  <c r="U248" i="2"/>
  <c r="J248" i="2"/>
  <c r="U247" i="2"/>
  <c r="J247" i="2"/>
  <c r="J246" i="2"/>
  <c r="U245" i="2"/>
  <c r="J245" i="2"/>
  <c r="U244" i="2"/>
  <c r="J244" i="2"/>
  <c r="U243" i="2"/>
  <c r="J243" i="2"/>
  <c r="U242" i="2"/>
  <c r="J242" i="2"/>
  <c r="U241" i="2"/>
  <c r="J241" i="2"/>
  <c r="U240" i="2"/>
  <c r="J240" i="2"/>
  <c r="U239" i="2"/>
  <c r="U238" i="2"/>
  <c r="J238" i="2"/>
  <c r="U237" i="2"/>
  <c r="J237" i="2"/>
  <c r="U236" i="2"/>
  <c r="J236" i="2"/>
  <c r="U235" i="2"/>
  <c r="J235" i="2"/>
  <c r="U234" i="2"/>
  <c r="J234" i="2"/>
  <c r="U233" i="2"/>
  <c r="J233" i="2"/>
  <c r="U232" i="2"/>
  <c r="U231" i="2"/>
  <c r="J231" i="2"/>
  <c r="U230" i="2"/>
  <c r="J230" i="2"/>
  <c r="U229" i="2"/>
  <c r="J229" i="2"/>
  <c r="U228" i="2"/>
  <c r="J228" i="2"/>
  <c r="U227" i="2"/>
  <c r="J227" i="2"/>
  <c r="U226" i="2"/>
  <c r="J226" i="2"/>
  <c r="U225" i="2"/>
  <c r="J225" i="2"/>
  <c r="U224" i="2"/>
  <c r="J224" i="2"/>
  <c r="U223" i="2"/>
  <c r="J223" i="2"/>
  <c r="U222" i="2"/>
  <c r="U221" i="2"/>
  <c r="J221" i="2"/>
  <c r="U220" i="2"/>
  <c r="J220" i="2"/>
  <c r="U219" i="2"/>
  <c r="J219" i="2"/>
  <c r="U218" i="2"/>
  <c r="J218" i="2"/>
  <c r="U217" i="2"/>
  <c r="J217" i="2"/>
  <c r="U216" i="2"/>
  <c r="J216" i="2"/>
  <c r="U215" i="2"/>
  <c r="J215" i="2"/>
  <c r="U214" i="2"/>
  <c r="J214" i="2"/>
  <c r="U213" i="2"/>
  <c r="J213" i="2"/>
  <c r="U212" i="2"/>
  <c r="J212" i="2"/>
  <c r="U211" i="2"/>
  <c r="J211" i="2"/>
  <c r="U210" i="2"/>
  <c r="J210" i="2"/>
  <c r="U209" i="2"/>
  <c r="J209" i="2"/>
  <c r="U208" i="2"/>
  <c r="J208" i="2"/>
  <c r="U207" i="2"/>
  <c r="J207" i="2"/>
  <c r="U206" i="2"/>
  <c r="J206" i="2"/>
  <c r="U205" i="2"/>
  <c r="J205" i="2"/>
  <c r="U204" i="2"/>
  <c r="J204" i="2"/>
  <c r="J194" i="2"/>
  <c r="J193" i="2"/>
  <c r="J192" i="2"/>
  <c r="U191" i="2"/>
  <c r="J191" i="2"/>
  <c r="U190" i="2"/>
  <c r="J190" i="2"/>
  <c r="U189" i="2"/>
  <c r="J189" i="2"/>
  <c r="U188" i="2"/>
  <c r="J188" i="2"/>
  <c r="U187" i="2"/>
  <c r="J187" i="2"/>
  <c r="U186" i="2"/>
  <c r="J186" i="2"/>
  <c r="U185" i="2"/>
  <c r="J185" i="2"/>
  <c r="U184" i="2"/>
  <c r="J184" i="2"/>
  <c r="U183" i="2"/>
  <c r="J183" i="2"/>
  <c r="U182" i="2"/>
  <c r="J182" i="2"/>
  <c r="U181" i="2"/>
  <c r="U180" i="2"/>
  <c r="J180" i="2"/>
  <c r="U179" i="2"/>
  <c r="J179" i="2"/>
  <c r="U178" i="2"/>
  <c r="J178" i="2"/>
  <c r="U177" i="2"/>
  <c r="J177" i="2"/>
  <c r="U176" i="2"/>
  <c r="J176" i="2"/>
  <c r="U175" i="2"/>
  <c r="J175" i="2"/>
  <c r="U174" i="2"/>
  <c r="J174" i="2"/>
  <c r="U173" i="2"/>
  <c r="J173" i="2"/>
  <c r="U172" i="2"/>
  <c r="J172" i="2"/>
  <c r="U171" i="2"/>
  <c r="J171" i="2"/>
  <c r="U170" i="2"/>
  <c r="J170" i="2"/>
  <c r="J169" i="2"/>
  <c r="U168" i="2"/>
  <c r="J168" i="2"/>
  <c r="U167" i="2"/>
  <c r="J167" i="2"/>
  <c r="U166" i="2"/>
  <c r="J166" i="2"/>
  <c r="U165" i="2"/>
  <c r="J165" i="2"/>
  <c r="U164" i="2"/>
  <c r="J164" i="2"/>
  <c r="U163" i="2"/>
  <c r="J163" i="2"/>
  <c r="U162" i="2"/>
  <c r="J162" i="2"/>
  <c r="U161" i="2"/>
  <c r="J161" i="2"/>
  <c r="U160" i="2"/>
  <c r="J160" i="2"/>
  <c r="U159" i="2"/>
  <c r="J159" i="2"/>
  <c r="U158" i="2"/>
  <c r="J158" i="2"/>
  <c r="U157" i="2"/>
  <c r="U156" i="2"/>
  <c r="J156" i="2"/>
  <c r="U155" i="2"/>
  <c r="J155" i="2"/>
  <c r="U154" i="2"/>
  <c r="J154" i="2"/>
  <c r="U153" i="2"/>
  <c r="J153" i="2"/>
  <c r="U152" i="2"/>
  <c r="J152" i="2"/>
  <c r="U151" i="2"/>
  <c r="J151" i="2"/>
  <c r="U150" i="2"/>
  <c r="J150" i="2"/>
  <c r="U149" i="2"/>
  <c r="J149" i="2"/>
  <c r="U148" i="2"/>
  <c r="J148" i="2"/>
  <c r="U147" i="2"/>
  <c r="J147" i="2"/>
  <c r="J146" i="2"/>
  <c r="U145" i="2"/>
  <c r="J145" i="2"/>
  <c r="U144" i="2"/>
  <c r="J144" i="2"/>
  <c r="U143" i="2"/>
  <c r="J143" i="2"/>
  <c r="U142" i="2"/>
  <c r="J142" i="2"/>
  <c r="U141" i="2"/>
  <c r="J141" i="2"/>
  <c r="U140" i="2"/>
  <c r="J140" i="2"/>
  <c r="U139" i="2"/>
  <c r="J139" i="2"/>
  <c r="U138" i="2"/>
  <c r="J138" i="2"/>
  <c r="U137" i="2"/>
  <c r="J137" i="2"/>
  <c r="U136" i="2"/>
  <c r="J136" i="2"/>
  <c r="J121" i="2"/>
  <c r="H121" i="2"/>
  <c r="J120" i="2"/>
  <c r="H120" i="2"/>
  <c r="J119" i="2"/>
  <c r="H119" i="2"/>
  <c r="J118" i="2"/>
  <c r="J117" i="2"/>
  <c r="H117" i="2"/>
  <c r="J116" i="2"/>
  <c r="H116" i="2"/>
  <c r="J115" i="2"/>
  <c r="H115" i="2"/>
  <c r="J114" i="2"/>
  <c r="H114" i="2"/>
  <c r="J113" i="2"/>
  <c r="U112" i="2"/>
  <c r="J112" i="2"/>
  <c r="U111" i="2"/>
  <c r="J111" i="2"/>
  <c r="U110" i="2"/>
  <c r="J110" i="2"/>
  <c r="U109" i="2"/>
  <c r="U108" i="2"/>
  <c r="J108" i="2"/>
  <c r="J107" i="2"/>
  <c r="U106" i="2"/>
  <c r="S106" i="2"/>
  <c r="J106" i="2"/>
  <c r="U105" i="2"/>
  <c r="S105" i="2"/>
  <c r="J105" i="2"/>
  <c r="U104" i="2"/>
  <c r="J104" i="2"/>
  <c r="U103" i="2"/>
  <c r="J103" i="2"/>
  <c r="J102" i="2"/>
  <c r="U101" i="2"/>
  <c r="S101" i="2"/>
  <c r="J101" i="2"/>
  <c r="U100" i="2"/>
  <c r="S100" i="2"/>
  <c r="J100" i="2"/>
  <c r="U99" i="2"/>
  <c r="S99" i="2"/>
  <c r="J99" i="2"/>
  <c r="U98" i="2"/>
  <c r="S98" i="2"/>
  <c r="J98" i="2"/>
  <c r="H98" i="2"/>
  <c r="U97" i="2"/>
  <c r="S97" i="2"/>
  <c r="J97" i="2"/>
  <c r="H97" i="2"/>
  <c r="U96" i="2"/>
  <c r="J96" i="2"/>
  <c r="U95" i="2"/>
  <c r="S95" i="2"/>
  <c r="J95" i="2"/>
  <c r="U94" i="2"/>
  <c r="S94" i="2"/>
  <c r="J94" i="2"/>
  <c r="U93" i="2"/>
  <c r="S93" i="2"/>
  <c r="J93" i="2"/>
  <c r="U92" i="2"/>
  <c r="S92" i="2"/>
  <c r="J92" i="2"/>
  <c r="H92" i="2"/>
  <c r="U91" i="2"/>
  <c r="J91" i="2"/>
  <c r="H91" i="2"/>
  <c r="U90" i="2"/>
  <c r="S90" i="2"/>
  <c r="J90" i="2"/>
  <c r="H90" i="2"/>
  <c r="U89" i="2"/>
  <c r="S89" i="2"/>
  <c r="J89" i="2"/>
  <c r="H89" i="2"/>
  <c r="U88" i="2"/>
  <c r="J88" i="2"/>
  <c r="U87" i="2"/>
  <c r="S87" i="2"/>
  <c r="J87" i="2"/>
  <c r="H87" i="2"/>
  <c r="J61" i="2"/>
  <c r="J60" i="2"/>
  <c r="J59" i="2"/>
  <c r="U58" i="2"/>
  <c r="J58" i="2"/>
  <c r="U57" i="2"/>
  <c r="J57" i="2"/>
  <c r="U56" i="2"/>
  <c r="J56" i="2"/>
  <c r="U55" i="2"/>
  <c r="J55" i="2"/>
  <c r="U54" i="2"/>
  <c r="J54" i="2"/>
  <c r="U53" i="2"/>
  <c r="J53" i="2"/>
  <c r="U52" i="2"/>
  <c r="J52" i="2"/>
  <c r="U51" i="2"/>
  <c r="J51" i="2"/>
  <c r="U50" i="2"/>
  <c r="J50" i="2"/>
  <c r="U49" i="2"/>
  <c r="J49" i="2"/>
  <c r="U48" i="2"/>
  <c r="J48" i="2"/>
  <c r="U47" i="2"/>
  <c r="J47" i="2"/>
  <c r="U46" i="2"/>
  <c r="J46" i="2"/>
  <c r="U45" i="2"/>
  <c r="J45" i="2"/>
  <c r="U44" i="2"/>
  <c r="J44" i="2"/>
  <c r="U43" i="2"/>
  <c r="J43" i="2"/>
  <c r="U42" i="2"/>
  <c r="J42" i="2"/>
  <c r="U41" i="2"/>
  <c r="J41" i="2"/>
  <c r="U40" i="2"/>
  <c r="J40" i="2"/>
  <c r="U39" i="2"/>
  <c r="J39" i="2"/>
  <c r="U38" i="2"/>
  <c r="J38" i="2"/>
  <c r="U37" i="2"/>
  <c r="J37" i="2"/>
  <c r="U36" i="2"/>
  <c r="J36" i="2"/>
  <c r="U35" i="2"/>
  <c r="J35" i="2"/>
  <c r="U34" i="2"/>
  <c r="J34" i="2"/>
  <c r="U33" i="2"/>
  <c r="J33" i="2"/>
  <c r="U32" i="2"/>
  <c r="J32" i="2"/>
  <c r="U31" i="2"/>
  <c r="J31" i="2"/>
  <c r="U30" i="2"/>
  <c r="J30" i="2"/>
  <c r="U29" i="2"/>
  <c r="J29" i="2"/>
  <c r="U28" i="2"/>
  <c r="J28" i="2"/>
  <c r="U27" i="2"/>
  <c r="J27" i="2"/>
  <c r="U26" i="2"/>
  <c r="J26" i="2"/>
  <c r="U25" i="2"/>
  <c r="J25" i="2"/>
  <c r="U24" i="2"/>
  <c r="J24" i="2"/>
  <c r="U23" i="2"/>
  <c r="J23" i="2"/>
  <c r="U22" i="2"/>
  <c r="J22" i="2"/>
  <c r="U310" i="1"/>
  <c r="U311" i="1"/>
  <c r="U309" i="1"/>
  <c r="U305" i="1"/>
  <c r="U293" i="1"/>
  <c r="U294" i="1"/>
  <c r="U295" i="1"/>
  <c r="U296" i="1"/>
  <c r="U297" i="1"/>
  <c r="U298" i="1"/>
  <c r="U299" i="1"/>
  <c r="U300" i="1"/>
  <c r="U301" i="1"/>
  <c r="U302" i="1"/>
  <c r="U272" i="1"/>
  <c r="U273" i="1"/>
  <c r="U274" i="1"/>
  <c r="U275" i="1"/>
  <c r="U276" i="1"/>
  <c r="U277" i="1"/>
  <c r="U278" i="1"/>
  <c r="U279" i="1"/>
  <c r="U280" i="1"/>
  <c r="U281" i="1"/>
  <c r="U282" i="1"/>
  <c r="U288" i="1"/>
  <c r="U289" i="1"/>
  <c r="U290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71" i="1"/>
  <c r="U245" i="1"/>
  <c r="U246" i="1"/>
  <c r="U247" i="1"/>
  <c r="U248" i="1"/>
  <c r="U249" i="1"/>
  <c r="U250" i="1"/>
  <c r="U251" i="1"/>
  <c r="U252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01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31" i="1"/>
  <c r="J232" i="1"/>
  <c r="J233" i="1"/>
  <c r="J234" i="1"/>
  <c r="J235" i="1"/>
  <c r="J221" i="1"/>
  <c r="J222" i="1"/>
  <c r="J223" i="1"/>
  <c r="J224" i="1"/>
  <c r="J225" i="1"/>
  <c r="J226" i="1"/>
  <c r="J227" i="1"/>
  <c r="J228" i="1"/>
  <c r="J220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01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70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47" i="1"/>
  <c r="U137" i="1"/>
  <c r="U138" i="1"/>
  <c r="U139" i="1"/>
  <c r="U140" i="1"/>
  <c r="U141" i="1"/>
  <c r="U142" i="1"/>
  <c r="U143" i="1"/>
  <c r="U144" i="1"/>
  <c r="U145" i="1"/>
  <c r="J181" i="1"/>
  <c r="J182" i="1"/>
  <c r="J183" i="1"/>
  <c r="J184" i="1"/>
  <c r="J185" i="1"/>
  <c r="J186" i="1"/>
  <c r="J187" i="1"/>
  <c r="J188" i="1"/>
  <c r="J189" i="1"/>
  <c r="J190" i="1"/>
  <c r="U134" i="1"/>
  <c r="U135" i="1"/>
  <c r="J180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56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34" i="1"/>
  <c r="U108" i="1"/>
  <c r="U109" i="1"/>
  <c r="U110" i="1"/>
  <c r="U111" i="1"/>
  <c r="U107" i="1"/>
  <c r="U103" i="1"/>
  <c r="U104" i="1"/>
  <c r="U105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J110" i="1"/>
  <c r="J111" i="1"/>
  <c r="J112" i="1"/>
  <c r="J113" i="1"/>
  <c r="J114" i="1"/>
  <c r="J115" i="1"/>
  <c r="J116" i="1"/>
  <c r="J117" i="1"/>
  <c r="J118" i="1"/>
  <c r="J119" i="1"/>
  <c r="J120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86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U64" i="1" l="1"/>
  <c r="U312" i="1"/>
  <c r="U334" i="2"/>
  <c r="U316" i="2"/>
  <c r="J192" i="1"/>
  <c r="J334" i="2"/>
  <c r="U264" i="2"/>
  <c r="J264" i="2"/>
  <c r="U195" i="2"/>
  <c r="J195" i="2"/>
  <c r="J126" i="2"/>
  <c r="U126" i="2"/>
  <c r="J65" i="2"/>
  <c r="J230" i="1"/>
  <c r="U244" i="1"/>
  <c r="U260" i="1" s="1"/>
  <c r="U304" i="1"/>
  <c r="J237" i="1"/>
  <c r="U292" i="1"/>
  <c r="J291" i="1"/>
  <c r="J330" i="1" s="1"/>
  <c r="L354" i="2" l="1"/>
  <c r="J260" i="1"/>
  <c r="U136" i="1"/>
  <c r="U192" i="1" s="1"/>
  <c r="U86" i="1"/>
  <c r="J109" i="1"/>
  <c r="J124" i="1" s="1"/>
  <c r="U102" i="1"/>
  <c r="U124" i="1" l="1"/>
  <c r="S91" i="1"/>
  <c r="S89" i="1"/>
  <c r="E345" i="1" l="1"/>
  <c r="E349" i="1" s="1"/>
  <c r="U271" i="1"/>
  <c r="U330" i="1" s="1"/>
  <c r="S100" i="1"/>
  <c r="S99" i="1"/>
  <c r="S104" i="1"/>
  <c r="S105" i="1"/>
  <c r="S98" i="1"/>
  <c r="S97" i="1"/>
  <c r="S96" i="1"/>
  <c r="S94" i="1"/>
  <c r="S93" i="1"/>
  <c r="S92" i="1"/>
  <c r="S88" i="1"/>
  <c r="S86" i="1"/>
  <c r="H120" i="1"/>
  <c r="H119" i="1"/>
  <c r="H118" i="1"/>
  <c r="H116" i="1"/>
  <c r="H115" i="1"/>
  <c r="H114" i="1"/>
  <c r="H113" i="1"/>
  <c r="H91" i="1"/>
  <c r="H90" i="1"/>
  <c r="H89" i="1"/>
  <c r="H88" i="1"/>
  <c r="H86" i="1"/>
  <c r="H97" i="1"/>
  <c r="H96" i="1"/>
  <c r="J22" i="1"/>
  <c r="J64" i="1" l="1"/>
  <c r="L349" i="1" s="1"/>
  <c r="L351" i="1"/>
  <c r="U341" i="1"/>
  <c r="E351" i="1" s="1"/>
  <c r="E353" i="1" s="1"/>
  <c r="L353" i="1" l="1"/>
  <c r="L356" i="2"/>
  <c r="L358" i="2" s="1"/>
  <c r="U346" i="2"/>
  <c r="E356" i="2" s="1"/>
  <c r="E358" i="2" s="1"/>
</calcChain>
</file>

<file path=xl/sharedStrings.xml><?xml version="1.0" encoding="utf-8"?>
<sst xmlns="http://schemas.openxmlformats.org/spreadsheetml/2006/main" count="4538" uniqueCount="784">
  <si>
    <t>NON-STOCK ORDER FORM</t>
  </si>
  <si>
    <t>BASES</t>
  </si>
  <si>
    <t>FAX YOUR ORDER TO</t>
  </si>
  <si>
    <t xml:space="preserve">EMAIL YOUR ORDER TO: </t>
  </si>
  <si>
    <t>616.456.8091</t>
  </si>
  <si>
    <t>williamsorders@wmsdist.com</t>
  </si>
  <si>
    <t>Date</t>
  </si>
  <si>
    <t>Account Name</t>
  </si>
  <si>
    <t>Account #</t>
  </si>
  <si>
    <t>Contact Person</t>
  </si>
  <si>
    <t>Ph #</t>
  </si>
  <si>
    <t>Fax #</t>
  </si>
  <si>
    <t>Acknowledgement Preference</t>
  </si>
  <si>
    <t>Fax</t>
  </si>
  <si>
    <t>Email</t>
  </si>
  <si>
    <t>Email:</t>
  </si>
  <si>
    <t>PO#</t>
  </si>
  <si>
    <t>Shipping Address:</t>
  </si>
  <si>
    <t>Delivery Contact</t>
  </si>
  <si>
    <t>Delivery Contact Ph#</t>
  </si>
  <si>
    <t>Please check all that apply:</t>
  </si>
  <si>
    <t>2020 Attached (order must match)</t>
  </si>
  <si>
    <t>SELECT STYLE</t>
  </si>
  <si>
    <t>Ship only when complete</t>
  </si>
  <si>
    <t>Ship what you have right away</t>
  </si>
  <si>
    <t>Call me when it is complete</t>
  </si>
  <si>
    <t>Special Instructions</t>
  </si>
  <si>
    <t>QTY</t>
  </si>
  <si>
    <t>Asb</t>
  </si>
  <si>
    <t>Price</t>
  </si>
  <si>
    <t>Weight</t>
  </si>
  <si>
    <t>Total</t>
  </si>
  <si>
    <t>BASES (cont.)</t>
  </si>
  <si>
    <t>B30</t>
  </si>
  <si>
    <t>B33</t>
  </si>
  <si>
    <t>B36</t>
  </si>
  <si>
    <t>B27</t>
  </si>
  <si>
    <t>subtotal</t>
  </si>
  <si>
    <t>SB30</t>
  </si>
  <si>
    <t>SB33</t>
  </si>
  <si>
    <t>SB36</t>
  </si>
  <si>
    <t>TALLS</t>
  </si>
  <si>
    <t>SPECIALTY BASES</t>
  </si>
  <si>
    <t>WALLS 30"</t>
  </si>
  <si>
    <t>WALLS 36"</t>
  </si>
  <si>
    <t>W2730</t>
  </si>
  <si>
    <t>W3030</t>
  </si>
  <si>
    <t>W3330</t>
  </si>
  <si>
    <t>W2736</t>
  </si>
  <si>
    <t>W3630</t>
  </si>
  <si>
    <t>W3036</t>
  </si>
  <si>
    <t>W3336</t>
  </si>
  <si>
    <t>W3636</t>
  </si>
  <si>
    <t>W3042</t>
  </si>
  <si>
    <t>W3342</t>
  </si>
  <si>
    <t>W3642</t>
  </si>
  <si>
    <t xml:space="preserve">WALLS 42" </t>
  </si>
  <si>
    <t>W2742</t>
  </si>
  <si>
    <t>WALLS MISC HTS</t>
  </si>
  <si>
    <t>W3012</t>
  </si>
  <si>
    <t>W362424</t>
  </si>
  <si>
    <t>W3612</t>
  </si>
  <si>
    <t>W3015</t>
  </si>
  <si>
    <t>W3315</t>
  </si>
  <si>
    <t>W3615</t>
  </si>
  <si>
    <t>W3018</t>
  </si>
  <si>
    <t>W3618</t>
  </si>
  <si>
    <t>W3024</t>
  </si>
  <si>
    <t>W3624</t>
  </si>
  <si>
    <t>VANITIES</t>
  </si>
  <si>
    <t>VALANCES</t>
  </si>
  <si>
    <t>ACCESSORIES</t>
  </si>
  <si>
    <t>FILLERS</t>
  </si>
  <si>
    <t>PANELS/ SHELVES</t>
  </si>
  <si>
    <t>NET PRICED ITEMS</t>
  </si>
  <si>
    <t>Touch Up Kit</t>
  </si>
  <si>
    <t>Sample door</t>
  </si>
  <si>
    <t>Moulding Chain</t>
  </si>
  <si>
    <t>PRICING SUMMARY</t>
  </si>
  <si>
    <t xml:space="preserve">TOTAL LIST </t>
  </si>
  <si>
    <t>CABINET DISCOUNT</t>
  </si>
  <si>
    <t xml:space="preserve">DISCOUNTED PRICE </t>
  </si>
  <si>
    <t>SUB TOTAL</t>
  </si>
  <si>
    <t xml:space="preserve">FREIGHT WEIGHT </t>
  </si>
  <si>
    <t>Please note: Items that require a universal multiplier may change your pricing summary.</t>
  </si>
  <si>
    <t>NOTES / COMMENTS</t>
  </si>
  <si>
    <t>B09FHR</t>
  </si>
  <si>
    <t>B09FHL</t>
  </si>
  <si>
    <t>Hamilton Arctic White (HAW)</t>
  </si>
  <si>
    <t>B24</t>
  </si>
  <si>
    <t>B24FH</t>
  </si>
  <si>
    <t>B27FH</t>
  </si>
  <si>
    <t>B30FH</t>
  </si>
  <si>
    <t>B33FH</t>
  </si>
  <si>
    <t>B36FH</t>
  </si>
  <si>
    <t>BD12</t>
  </si>
  <si>
    <t>BD15</t>
  </si>
  <si>
    <t>BD18</t>
  </si>
  <si>
    <t>BD24</t>
  </si>
  <si>
    <t>BD30</t>
  </si>
  <si>
    <t>BD36</t>
  </si>
  <si>
    <t>W2412</t>
  </si>
  <si>
    <t>W2418</t>
  </si>
  <si>
    <t>W2430</t>
  </si>
  <si>
    <t>W2436</t>
  </si>
  <si>
    <t>W2442</t>
  </si>
  <si>
    <t>B12L</t>
  </si>
  <si>
    <t>B12R</t>
  </si>
  <si>
    <t>B12FHL</t>
  </si>
  <si>
    <t>B12FHR</t>
  </si>
  <si>
    <t>B15L</t>
  </si>
  <si>
    <t>B15R</t>
  </si>
  <si>
    <t>B15FHL</t>
  </si>
  <si>
    <t>B15FHR</t>
  </si>
  <si>
    <t>B15L-2WT</t>
  </si>
  <si>
    <t>B15R-1T</t>
  </si>
  <si>
    <t>B15R-2T</t>
  </si>
  <si>
    <t>B15R-1WT</t>
  </si>
  <si>
    <t>B15R-2WT</t>
  </si>
  <si>
    <t>B18L</t>
  </si>
  <si>
    <t>B18R</t>
  </si>
  <si>
    <t>B18FHL</t>
  </si>
  <si>
    <t>B18FHR</t>
  </si>
  <si>
    <t>B18L-2WT</t>
  </si>
  <si>
    <t>B18R-1T</t>
  </si>
  <si>
    <t>B18R-2T</t>
  </si>
  <si>
    <t>B18R-1WT</t>
  </si>
  <si>
    <t>B18L-1T</t>
  </si>
  <si>
    <t>B18L-1WT</t>
  </si>
  <si>
    <t>B18L-2T</t>
  </si>
  <si>
    <t>B21L</t>
  </si>
  <si>
    <t>B21R</t>
  </si>
  <si>
    <t>B21FHL</t>
  </si>
  <si>
    <t>B21L-1T</t>
  </si>
  <si>
    <t>B21L-2T</t>
  </si>
  <si>
    <t>EZR33L</t>
  </si>
  <si>
    <t>EZR33R</t>
  </si>
  <si>
    <t>EZR33SSL</t>
  </si>
  <si>
    <t>EZR33SSR</t>
  </si>
  <si>
    <t>EZR36L</t>
  </si>
  <si>
    <t>EZR36R</t>
  </si>
  <si>
    <t>EZR36SSL</t>
  </si>
  <si>
    <t>EZR36SSR</t>
  </si>
  <si>
    <t>EZR36L-2WLS</t>
  </si>
  <si>
    <t>EZR36R-2WLS</t>
  </si>
  <si>
    <t>FSB36</t>
  </si>
  <si>
    <t>SB24</t>
  </si>
  <si>
    <t>BBCU39L</t>
  </si>
  <si>
    <t>BBCU39R</t>
  </si>
  <si>
    <t>BBCU42L</t>
  </si>
  <si>
    <t>BBCU42R</t>
  </si>
  <si>
    <t>B21FHR</t>
  </si>
  <si>
    <t>BCT30</t>
  </si>
  <si>
    <t>BCT36</t>
  </si>
  <si>
    <t>OC332490U</t>
  </si>
  <si>
    <t>OC332484U</t>
  </si>
  <si>
    <t>OC332496U</t>
  </si>
  <si>
    <t>SB36-1USWP</t>
  </si>
  <si>
    <t>U182484L</t>
  </si>
  <si>
    <t>U182484L-4T</t>
  </si>
  <si>
    <t>U182484L-PO4WS</t>
  </si>
  <si>
    <t>U182484R</t>
  </si>
  <si>
    <t>U182484R-4T</t>
  </si>
  <si>
    <t>U182484R-PO4WS</t>
  </si>
  <si>
    <t>U182490L</t>
  </si>
  <si>
    <t>U182490L-4T</t>
  </si>
  <si>
    <t>U182490L-PO4WS</t>
  </si>
  <si>
    <t>U182490R</t>
  </si>
  <si>
    <t>U182490R-4T</t>
  </si>
  <si>
    <t>U182490R-PO4WS</t>
  </si>
  <si>
    <t>U182496L</t>
  </si>
  <si>
    <t>U182496L-4T</t>
  </si>
  <si>
    <t>U182496L-PO4WS</t>
  </si>
  <si>
    <t>U182496R</t>
  </si>
  <si>
    <t>U182496R-4T</t>
  </si>
  <si>
    <t>U182496R-PO4WS</t>
  </si>
  <si>
    <t>U242484</t>
  </si>
  <si>
    <t>U242490</t>
  </si>
  <si>
    <t>U242490-4T</t>
  </si>
  <si>
    <t>U242496</t>
  </si>
  <si>
    <t>U242496-4T</t>
  </si>
  <si>
    <t>VB1221L</t>
  </si>
  <si>
    <t>VB1221R</t>
  </si>
  <si>
    <t>VB1521L</t>
  </si>
  <si>
    <t>VB1521R</t>
  </si>
  <si>
    <t>VB1821L</t>
  </si>
  <si>
    <t>VB1821R</t>
  </si>
  <si>
    <t>VB1221FHL</t>
  </si>
  <si>
    <t>VB1221FHR</t>
  </si>
  <si>
    <t>VB1521FHL</t>
  </si>
  <si>
    <t>VB1521FHR</t>
  </si>
  <si>
    <t>VB1821FHL</t>
  </si>
  <si>
    <t>VB1821FHR</t>
  </si>
  <si>
    <t>VB2121L</t>
  </si>
  <si>
    <t>VB2121R</t>
  </si>
  <si>
    <t>VB2121FHL</t>
  </si>
  <si>
    <t>VB2121FHR</t>
  </si>
  <si>
    <t>VB2421</t>
  </si>
  <si>
    <t>VB2421FH</t>
  </si>
  <si>
    <t>VB2721</t>
  </si>
  <si>
    <t>VB2721FH</t>
  </si>
  <si>
    <t>VB3021</t>
  </si>
  <si>
    <t>VB3021FH</t>
  </si>
  <si>
    <t>VB3321</t>
  </si>
  <si>
    <t>VB3321FH</t>
  </si>
  <si>
    <t>VB3621</t>
  </si>
  <si>
    <t>VB3621FH</t>
  </si>
  <si>
    <t>VBD1221</t>
  </si>
  <si>
    <t>VBD1821</t>
  </si>
  <si>
    <t>VBD1521</t>
  </si>
  <si>
    <t>VBD2421</t>
  </si>
  <si>
    <t>VLC182184L</t>
  </si>
  <si>
    <t>VLC182184R</t>
  </si>
  <si>
    <t>VLC242184</t>
  </si>
  <si>
    <t>VSB2121L</t>
  </si>
  <si>
    <t>VSB2121R</t>
  </si>
  <si>
    <t>VSB2421</t>
  </si>
  <si>
    <t>VSB2721</t>
  </si>
  <si>
    <t>VSB3021</t>
  </si>
  <si>
    <t>VSB3321</t>
  </si>
  <si>
    <t>VSB3621</t>
  </si>
  <si>
    <t>W0930L</t>
  </si>
  <si>
    <t>W093R</t>
  </si>
  <si>
    <t>W0936L</t>
  </si>
  <si>
    <t>W0936R</t>
  </si>
  <si>
    <t>W0942L</t>
  </si>
  <si>
    <t>W0942R</t>
  </si>
  <si>
    <t>W1230L</t>
  </si>
  <si>
    <t>W1230R</t>
  </si>
  <si>
    <t>W1236L</t>
  </si>
  <si>
    <t>W1236R</t>
  </si>
  <si>
    <t>W1242L</t>
  </si>
  <si>
    <t>W1242R</t>
  </si>
  <si>
    <t>W1530L</t>
  </si>
  <si>
    <t>W1530R</t>
  </si>
  <si>
    <t>W1536L</t>
  </si>
  <si>
    <t>W1536R</t>
  </si>
  <si>
    <t>W1542L</t>
  </si>
  <si>
    <t>W1542R</t>
  </si>
  <si>
    <t>W1830L</t>
  </si>
  <si>
    <t>W1830R</t>
  </si>
  <si>
    <t>W1836L</t>
  </si>
  <si>
    <t>W1836R</t>
  </si>
  <si>
    <t>W1842L</t>
  </si>
  <si>
    <t>W1842R</t>
  </si>
  <si>
    <t>W2130L</t>
  </si>
  <si>
    <t>W2130R</t>
  </si>
  <si>
    <t>W2136L</t>
  </si>
  <si>
    <t>W2136R</t>
  </si>
  <si>
    <t>W2142L</t>
  </si>
  <si>
    <t>W2142R</t>
  </si>
  <si>
    <t>WBCU2736L</t>
  </si>
  <si>
    <t>WBCU2736R</t>
  </si>
  <si>
    <t>W362412</t>
  </si>
  <si>
    <t>W362415</t>
  </si>
  <si>
    <t>W362418</t>
  </si>
  <si>
    <t>WA2430L</t>
  </si>
  <si>
    <t>WA2430R</t>
  </si>
  <si>
    <t>WA2436L</t>
  </si>
  <si>
    <t>WA2436R</t>
  </si>
  <si>
    <t>WA2442L</t>
  </si>
  <si>
    <t>WA2442R</t>
  </si>
  <si>
    <t>WA271542L</t>
  </si>
  <si>
    <t>WA271542R</t>
  </si>
  <si>
    <t>WA271536L</t>
  </si>
  <si>
    <t>WA271536R</t>
  </si>
  <si>
    <t>WBCU2730L</t>
  </si>
  <si>
    <t>WBCU2730R</t>
  </si>
  <si>
    <t>WBCU2742L</t>
  </si>
  <si>
    <t>WBCU2742R</t>
  </si>
  <si>
    <t>B12L-1T</t>
  </si>
  <si>
    <t>B12R-1T</t>
  </si>
  <si>
    <t>B12L-2T</t>
  </si>
  <si>
    <t>B12R-2T</t>
  </si>
  <si>
    <t>B15L-1T</t>
  </si>
  <si>
    <t>B15L-1WT</t>
  </si>
  <si>
    <t>B15L-2T</t>
  </si>
  <si>
    <t>B15L-CWO</t>
  </si>
  <si>
    <t>B15R-CWO</t>
  </si>
  <si>
    <t>B21R-1T</t>
  </si>
  <si>
    <t>B21R-2T</t>
  </si>
  <si>
    <t>B24-1T</t>
  </si>
  <si>
    <t>B24-1WT</t>
  </si>
  <si>
    <t>B24-2T</t>
  </si>
  <si>
    <t>B24-2WT</t>
  </si>
  <si>
    <t>B24-CWO</t>
  </si>
  <si>
    <t>B27-1T</t>
  </si>
  <si>
    <t>B27-2T</t>
  </si>
  <si>
    <t>B30-1T</t>
  </si>
  <si>
    <t>B30-2T</t>
  </si>
  <si>
    <t>B33-1T</t>
  </si>
  <si>
    <t>B33-2T</t>
  </si>
  <si>
    <t>B36-1T</t>
  </si>
  <si>
    <t>B36-2T</t>
  </si>
  <si>
    <t>DDO15L</t>
  </si>
  <si>
    <t>DDO15R</t>
  </si>
  <si>
    <t>DDR15</t>
  </si>
  <si>
    <t>DDR18</t>
  </si>
  <si>
    <t>DKD30</t>
  </si>
  <si>
    <t>DESK CABINETS</t>
  </si>
  <si>
    <t>MBEP30</t>
  </si>
  <si>
    <t>MWEP30</t>
  </si>
  <si>
    <t>MWEP36</t>
  </si>
  <si>
    <t>MWEP42</t>
  </si>
  <si>
    <t>SFA36</t>
  </si>
  <si>
    <t>U242484-4T</t>
  </si>
  <si>
    <t>W242412</t>
  </si>
  <si>
    <t>W242418</t>
  </si>
  <si>
    <t>W302412</t>
  </si>
  <si>
    <t>W302415</t>
  </si>
  <si>
    <t>W302418</t>
  </si>
  <si>
    <t>W302424</t>
  </si>
  <si>
    <t>W332415</t>
  </si>
  <si>
    <t>ROT12</t>
  </si>
  <si>
    <t>ROT15</t>
  </si>
  <si>
    <t>ROT18</t>
  </si>
  <si>
    <t>ROT21</t>
  </si>
  <si>
    <t>ROT24</t>
  </si>
  <si>
    <t>ROT27</t>
  </si>
  <si>
    <t>ROT30</t>
  </si>
  <si>
    <t>ROT33</t>
  </si>
  <si>
    <t>ROT36</t>
  </si>
  <si>
    <t>SB27</t>
  </si>
  <si>
    <t>AF330</t>
  </si>
  <si>
    <t xml:space="preserve">AF342 </t>
  </si>
  <si>
    <t>FS30</t>
  </si>
  <si>
    <t>FS36</t>
  </si>
  <si>
    <t>FS42</t>
  </si>
  <si>
    <t>FS84</t>
  </si>
  <si>
    <t>FS90</t>
  </si>
  <si>
    <t>FS96</t>
  </si>
  <si>
    <t xml:space="preserve">FS630 </t>
  </si>
  <si>
    <t xml:space="preserve">FS636 </t>
  </si>
  <si>
    <t>FS642</t>
  </si>
  <si>
    <t>FS696</t>
  </si>
  <si>
    <t>FF330</t>
  </si>
  <si>
    <t>FF336</t>
  </si>
  <si>
    <t>FF342</t>
  </si>
  <si>
    <t>BSK345</t>
  </si>
  <si>
    <t>BSK345R</t>
  </si>
  <si>
    <t>BSK345L</t>
  </si>
  <si>
    <t>TKS84</t>
  </si>
  <si>
    <t>TSK90</t>
  </si>
  <si>
    <t>TSK96</t>
  </si>
  <si>
    <t>VBSK345</t>
  </si>
  <si>
    <t>VBSK345L</t>
  </si>
  <si>
    <t>VBSK345R</t>
  </si>
  <si>
    <t>VSBL2124</t>
  </si>
  <si>
    <t>VSBL2730</t>
  </si>
  <si>
    <t>VSBL3336</t>
  </si>
  <si>
    <t>VANITY SHELF KITS</t>
  </si>
  <si>
    <t>VSK1221</t>
  </si>
  <si>
    <t>VSK1521</t>
  </si>
  <si>
    <t>VSK1821</t>
  </si>
  <si>
    <t>VSK2121</t>
  </si>
  <si>
    <t>VSK2421</t>
  </si>
  <si>
    <t>VSK2721</t>
  </si>
  <si>
    <t>VSK3021</t>
  </si>
  <si>
    <t>VSK3321</t>
  </si>
  <si>
    <t>VSK3621</t>
  </si>
  <si>
    <t>VTSK84</t>
  </si>
  <si>
    <t>VTSK84L</t>
  </si>
  <si>
    <t>VTSK84R</t>
  </si>
  <si>
    <t>WFS48</t>
  </si>
  <si>
    <t>WFS4815</t>
  </si>
  <si>
    <t>ROLL OUT TRAYS</t>
  </si>
  <si>
    <t>VANITY SKINS</t>
  </si>
  <si>
    <t>WSK1212</t>
  </si>
  <si>
    <t>WSK1212L</t>
  </si>
  <si>
    <t>WSK1212R</t>
  </si>
  <si>
    <t>WSK1215</t>
  </si>
  <si>
    <t>WSK1215L</t>
  </si>
  <si>
    <t>WSK1215R</t>
  </si>
  <si>
    <t>WSK1218</t>
  </si>
  <si>
    <t>WSK1218L</t>
  </si>
  <si>
    <t>WSK1218R</t>
  </si>
  <si>
    <t>WSK1224</t>
  </si>
  <si>
    <t>WSK1224L</t>
  </si>
  <si>
    <t>WSK1224R</t>
  </si>
  <si>
    <t>WSK1230</t>
  </si>
  <si>
    <t>WSK1230L</t>
  </si>
  <si>
    <t>WSK1230R</t>
  </si>
  <si>
    <t>WSK1236</t>
  </si>
  <si>
    <t>WSK1236L</t>
  </si>
  <si>
    <t>WSK1236R</t>
  </si>
  <si>
    <t>WSK1242</t>
  </si>
  <si>
    <t>WSK1242L</t>
  </si>
  <si>
    <t>WSK1242R</t>
  </si>
  <si>
    <t>WSK1530</t>
  </si>
  <si>
    <t>WSK1530L</t>
  </si>
  <si>
    <t>WSK1530R</t>
  </si>
  <si>
    <t>WSK1536</t>
  </si>
  <si>
    <t>WSK1536L</t>
  </si>
  <si>
    <t>WSK1536R</t>
  </si>
  <si>
    <t>WSK1542</t>
  </si>
  <si>
    <t>WSK1542L</t>
  </si>
  <si>
    <t>WSK1542R</t>
  </si>
  <si>
    <t>WSK2412</t>
  </si>
  <si>
    <t>WSK2412L</t>
  </si>
  <si>
    <t>WSK2412R</t>
  </si>
  <si>
    <t>WSK2415</t>
  </si>
  <si>
    <t>WSK2415L</t>
  </si>
  <si>
    <t>WSK2415R</t>
  </si>
  <si>
    <t>WSK2418</t>
  </si>
  <si>
    <t>WSK2418L</t>
  </si>
  <si>
    <t>WSK2418R</t>
  </si>
  <si>
    <t>WSK2424</t>
  </si>
  <si>
    <t>WSK2424L</t>
  </si>
  <si>
    <t>WSK2424R</t>
  </si>
  <si>
    <t>WALL SKINS</t>
  </si>
  <si>
    <t>ADDITIONAL SHELF KITS</t>
  </si>
  <si>
    <t>SK0912</t>
  </si>
  <si>
    <t>SK1212</t>
  </si>
  <si>
    <t>SK1224</t>
  </si>
  <si>
    <t>SK1512</t>
  </si>
  <si>
    <t>SK1524</t>
  </si>
  <si>
    <t>SK1812</t>
  </si>
  <si>
    <t>SK1824</t>
  </si>
  <si>
    <t>SK2112</t>
  </si>
  <si>
    <t>SK2124</t>
  </si>
  <si>
    <t>SK2412</t>
  </si>
  <si>
    <t>SK2424</t>
  </si>
  <si>
    <t>SK2712</t>
  </si>
  <si>
    <t>SK2724</t>
  </si>
  <si>
    <t>SK3012</t>
  </si>
  <si>
    <t>SK3024</t>
  </si>
  <si>
    <t>SK3312</t>
  </si>
  <si>
    <t>SK3324</t>
  </si>
  <si>
    <t>SK3612</t>
  </si>
  <si>
    <t>SK3624</t>
  </si>
  <si>
    <t>ISK4848</t>
  </si>
  <si>
    <t>MTK8</t>
  </si>
  <si>
    <t>SBL2730</t>
  </si>
  <si>
    <t>SBL3336</t>
  </si>
  <si>
    <t>SBTOTK24</t>
  </si>
  <si>
    <t>SBTOTK27</t>
  </si>
  <si>
    <t>SBTOTK30</t>
  </si>
  <si>
    <t>SBTOTK33</t>
  </si>
  <si>
    <t>SBTOTK36</t>
  </si>
  <si>
    <t>VA48</t>
  </si>
  <si>
    <t>WALLS 42" con't</t>
  </si>
  <si>
    <t>TALLS con't</t>
  </si>
  <si>
    <t>BASES/TALLS</t>
  </si>
  <si>
    <t>VANITIES con't</t>
  </si>
  <si>
    <t>VANITIES | VANITY SHELF KITS &amp; SKINS</t>
  </si>
  <si>
    <t>WALLS | VANITIES</t>
  </si>
  <si>
    <t>WALL SKINS | ROLL OUT TRAYS</t>
  </si>
  <si>
    <t>ACCESSORIES | NET PRICED ITEMS</t>
  </si>
  <si>
    <t>TOTALS</t>
  </si>
  <si>
    <t>MOLDINGS</t>
  </si>
  <si>
    <r>
      <t xml:space="preserve">B1WB15 </t>
    </r>
    <r>
      <rPr>
        <sz val="8"/>
        <rFont val="Arial"/>
        <family val="2"/>
      </rPr>
      <t xml:space="preserve"> Base Single Wastebasket 15"</t>
    </r>
  </si>
  <si>
    <r>
      <t xml:space="preserve">B1WB18 </t>
    </r>
    <r>
      <rPr>
        <sz val="8"/>
        <rFont val="Arial"/>
        <family val="2"/>
      </rPr>
      <t xml:space="preserve"> Base Single Wastebasket 18"</t>
    </r>
  </si>
  <si>
    <r>
      <t xml:space="preserve">B2WB18 </t>
    </r>
    <r>
      <rPr>
        <sz val="8"/>
        <rFont val="Arial"/>
        <family val="2"/>
      </rPr>
      <t xml:space="preserve"> Base Double Wastebasket 18"</t>
    </r>
  </si>
  <si>
    <r>
      <t xml:space="preserve">B2WB21 </t>
    </r>
    <r>
      <rPr>
        <sz val="8"/>
        <rFont val="Arial"/>
        <family val="2"/>
      </rPr>
      <t xml:space="preserve"> Base Double Wastebasket 21"</t>
    </r>
  </si>
  <si>
    <t>Fulton Mocha (FMG)</t>
  </si>
  <si>
    <t>Hawthorne Cinnamon (HCN)</t>
  </si>
  <si>
    <t>Kenyon Cabernet (KCB)</t>
  </si>
  <si>
    <r>
      <t xml:space="preserve">BFP03  </t>
    </r>
    <r>
      <rPr>
        <sz val="10"/>
        <rFont val="Arial"/>
        <family val="2"/>
      </rPr>
      <t>3" Base Filler Pullout</t>
    </r>
  </si>
  <si>
    <r>
      <t xml:space="preserve">BFFP03 </t>
    </r>
    <r>
      <rPr>
        <sz val="10"/>
        <rFont val="Arial"/>
        <family val="2"/>
      </rPr>
      <t xml:space="preserve"> 3" Base Fluted Filler Pullout</t>
    </r>
  </si>
  <si>
    <r>
      <t xml:space="preserve">BFP06  </t>
    </r>
    <r>
      <rPr>
        <sz val="10"/>
        <rFont val="Arial"/>
        <family val="2"/>
      </rPr>
      <t>6" Base Filler Pullout</t>
    </r>
  </si>
  <si>
    <r>
      <t xml:space="preserve">AFF330 </t>
    </r>
    <r>
      <rPr>
        <sz val="10"/>
        <rFont val="Arial"/>
        <family val="2"/>
      </rPr>
      <t>Angle Fluted</t>
    </r>
  </si>
  <si>
    <r>
      <t xml:space="preserve">AFF342 </t>
    </r>
    <r>
      <rPr>
        <sz val="10"/>
        <rFont val="Arial"/>
        <family val="2"/>
      </rPr>
      <t>Angle Fluted</t>
    </r>
  </si>
  <si>
    <r>
      <t xml:space="preserve">FF79  </t>
    </r>
    <r>
      <rPr>
        <sz val="10"/>
        <rFont val="Arial"/>
        <family val="2"/>
      </rPr>
      <t>Tall Fluted</t>
    </r>
  </si>
  <si>
    <r>
      <t xml:space="preserve">FF85  </t>
    </r>
    <r>
      <rPr>
        <sz val="10"/>
        <rFont val="Arial"/>
        <family val="2"/>
      </rPr>
      <t>Tall Fluted</t>
    </r>
  </si>
  <si>
    <r>
      <t xml:space="preserve">FF91  </t>
    </r>
    <r>
      <rPr>
        <sz val="10"/>
        <rFont val="Arial"/>
        <family val="2"/>
      </rPr>
      <t>Tall Fluted</t>
    </r>
  </si>
  <si>
    <r>
      <t xml:space="preserve">BM8 </t>
    </r>
    <r>
      <rPr>
        <sz val="10"/>
        <rFont val="Arial"/>
        <family val="2"/>
      </rPr>
      <t>Batten Molding</t>
    </r>
  </si>
  <si>
    <r>
      <t xml:space="preserve">SPL </t>
    </r>
    <r>
      <rPr>
        <sz val="10"/>
        <rFont val="Arial"/>
        <family val="2"/>
      </rPr>
      <t>Spindle</t>
    </r>
  </si>
  <si>
    <r>
      <t xml:space="preserve">SSPL  </t>
    </r>
    <r>
      <rPr>
        <sz val="10"/>
        <rFont val="Arial"/>
        <family val="2"/>
      </rPr>
      <t>Split Spindle</t>
    </r>
  </si>
  <si>
    <r>
      <t xml:space="preserve">RM8 </t>
    </r>
    <r>
      <rPr>
        <sz val="10"/>
        <rFont val="Arial"/>
        <family val="2"/>
      </rPr>
      <t>Rope Molding</t>
    </r>
  </si>
  <si>
    <r>
      <t xml:space="preserve">DM8 </t>
    </r>
    <r>
      <rPr>
        <sz val="10"/>
        <rFont val="Arial"/>
        <family val="2"/>
      </rPr>
      <t>Dentil Molding</t>
    </r>
  </si>
  <si>
    <r>
      <t xml:space="preserve">BLR8 </t>
    </r>
    <r>
      <rPr>
        <sz val="10"/>
        <rFont val="Arial"/>
        <family val="2"/>
      </rPr>
      <t>Beaded Light Rail</t>
    </r>
  </si>
  <si>
    <r>
      <t xml:space="preserve">CLR8 </t>
    </r>
    <r>
      <rPr>
        <sz val="10"/>
        <rFont val="Arial"/>
        <family val="2"/>
      </rPr>
      <t>Classic Light Rail</t>
    </r>
  </si>
  <si>
    <r>
      <t xml:space="preserve">SCM8 </t>
    </r>
    <r>
      <rPr>
        <sz val="10"/>
        <rFont val="Arial"/>
        <family val="2"/>
      </rPr>
      <t>Soffit Crown Molding</t>
    </r>
  </si>
  <si>
    <r>
      <t xml:space="preserve">CM8 </t>
    </r>
    <r>
      <rPr>
        <sz val="10"/>
        <rFont val="Arial"/>
        <family val="2"/>
      </rPr>
      <t>Crown</t>
    </r>
  </si>
  <si>
    <r>
      <t xml:space="preserve">CCM8 </t>
    </r>
    <r>
      <rPr>
        <sz val="10"/>
        <rFont val="Arial"/>
        <family val="2"/>
      </rPr>
      <t>Classic Crown</t>
    </r>
  </si>
  <si>
    <r>
      <t xml:space="preserve">ACM8 </t>
    </r>
    <r>
      <rPr>
        <sz val="10"/>
        <rFont val="Arial"/>
        <family val="2"/>
      </rPr>
      <t>Angle Crown</t>
    </r>
  </si>
  <si>
    <r>
      <t xml:space="preserve">OSC8 </t>
    </r>
    <r>
      <rPr>
        <sz val="10"/>
        <rFont val="Arial"/>
        <family val="2"/>
      </rPr>
      <t>Oustide Crown</t>
    </r>
  </si>
  <si>
    <r>
      <t xml:space="preserve">QR8 </t>
    </r>
    <r>
      <rPr>
        <sz val="10"/>
        <rFont val="Arial"/>
        <family val="2"/>
      </rPr>
      <t>Quarter Round</t>
    </r>
  </si>
  <si>
    <r>
      <t xml:space="preserve">FBM8 </t>
    </r>
    <r>
      <rPr>
        <sz val="10"/>
        <rFont val="Arial"/>
        <family val="2"/>
      </rPr>
      <t>Furniture Base Molding</t>
    </r>
  </si>
  <si>
    <r>
      <t xml:space="preserve">CBL </t>
    </r>
    <r>
      <rPr>
        <sz val="10"/>
        <rFont val="Arial"/>
        <family val="2"/>
      </rPr>
      <t>Corbel</t>
    </r>
  </si>
  <si>
    <r>
      <t>FV48</t>
    </r>
    <r>
      <rPr>
        <sz val="10"/>
        <rFont val="Arial"/>
        <family val="2"/>
      </rPr>
      <t xml:space="preserve"> Furniture Valance</t>
    </r>
  </si>
  <si>
    <r>
      <t xml:space="preserve">WRHC36S </t>
    </r>
    <r>
      <rPr>
        <sz val="10"/>
        <rFont val="Arial"/>
        <family val="2"/>
      </rPr>
      <t>Range Hood</t>
    </r>
  </si>
  <si>
    <r>
      <t>ICM8</t>
    </r>
    <r>
      <rPr>
        <sz val="10"/>
        <rFont val="Arial"/>
        <family val="2"/>
      </rPr>
      <t xml:space="preserve"> Inside Corner Molding</t>
    </r>
  </si>
  <si>
    <r>
      <t xml:space="preserve">ICM8 </t>
    </r>
    <r>
      <rPr>
        <sz val="10"/>
        <rFont val="Arial"/>
        <family val="2"/>
      </rPr>
      <t>Inside Corner Molding</t>
    </r>
  </si>
  <si>
    <r>
      <t xml:space="preserve">OSC8 </t>
    </r>
    <r>
      <rPr>
        <sz val="11"/>
        <rFont val="Arial"/>
        <family val="2"/>
      </rPr>
      <t>Oustide Crown</t>
    </r>
  </si>
  <si>
    <t>Nantucket Polar White (NPW)</t>
  </si>
  <si>
    <t>Tiverton Pebble Gray</t>
  </si>
  <si>
    <t>Tiverton Pebble Gray (TPG)</t>
  </si>
  <si>
    <t>Brighton Polar White (BPW)</t>
  </si>
  <si>
    <t>Lexington Cabernet (LCB)</t>
  </si>
  <si>
    <t>Langston Cinnamon (LCN)</t>
  </si>
  <si>
    <t>Lancaster Toffee Glaze (LTG)</t>
  </si>
  <si>
    <t>Ridgeway Mocha (RMG)</t>
  </si>
  <si>
    <t>B18R-2WT</t>
  </si>
  <si>
    <r>
      <t xml:space="preserve">WRHC36A  </t>
    </r>
    <r>
      <rPr>
        <sz val="10"/>
        <rFont val="Arial"/>
        <family val="2"/>
      </rPr>
      <t>Arched Valance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Range Hood</t>
    </r>
    <r>
      <rPr>
        <sz val="12"/>
        <rFont val="Arial"/>
        <family val="2"/>
      </rPr>
      <t xml:space="preserve"> </t>
    </r>
  </si>
  <si>
    <r>
      <t xml:space="preserve">SM8 </t>
    </r>
    <r>
      <rPr>
        <sz val="10"/>
        <rFont val="Arial"/>
        <family val="2"/>
      </rPr>
      <t>Scribe</t>
    </r>
  </si>
  <si>
    <t>Cambridge Polar White (CPW)</t>
  </si>
  <si>
    <t>Chelsea Toffe Glaze (CTG)</t>
  </si>
  <si>
    <t>Dorchester Cinnamon (DCN)</t>
  </si>
  <si>
    <t>Haven Biscuit Glaze (HBG)</t>
  </si>
  <si>
    <t>Princeton Cabernet (PCB)</t>
  </si>
  <si>
    <r>
      <t xml:space="preserve">TMMS8 </t>
    </r>
    <r>
      <rPr>
        <sz val="10"/>
        <rFont val="Arial"/>
        <family val="2"/>
      </rPr>
      <t>Top Mold Mount Strip</t>
    </r>
  </si>
  <si>
    <t>Style Code</t>
  </si>
  <si>
    <t>Style Name</t>
  </si>
  <si>
    <t>Finish</t>
  </si>
  <si>
    <t>Hamilton</t>
  </si>
  <si>
    <t>Arctic White</t>
  </si>
  <si>
    <t>Fulton</t>
  </si>
  <si>
    <t>Mocha</t>
  </si>
  <si>
    <t>Hawthorne</t>
  </si>
  <si>
    <t>Cinnamon</t>
  </si>
  <si>
    <t>Kenyon</t>
  </si>
  <si>
    <t>Cabernet</t>
  </si>
  <si>
    <t>Nantucket</t>
  </si>
  <si>
    <t>Polar White</t>
  </si>
  <si>
    <t>Tiverton</t>
  </si>
  <si>
    <t>Pebble Gray</t>
  </si>
  <si>
    <t>Brighton</t>
  </si>
  <si>
    <t>Lexington</t>
  </si>
  <si>
    <t>Langston</t>
  </si>
  <si>
    <t>Lancaster</t>
  </si>
  <si>
    <t>Toffee Glaze</t>
  </si>
  <si>
    <t>Ridgeway</t>
  </si>
  <si>
    <t>Cambridge</t>
  </si>
  <si>
    <t>Chelsea</t>
  </si>
  <si>
    <t>Dorchester</t>
  </si>
  <si>
    <t>Haven</t>
  </si>
  <si>
    <t>Biscuit Glaze</t>
  </si>
  <si>
    <t>Princeton</t>
  </si>
  <si>
    <t>Traditional Series - Door Style Ref Codes</t>
  </si>
  <si>
    <t>Door Type</t>
  </si>
  <si>
    <t>Raised Thermofoil</t>
  </si>
  <si>
    <t>MDF</t>
  </si>
  <si>
    <t>HAW</t>
  </si>
  <si>
    <t>Shaker</t>
  </si>
  <si>
    <t>Birch</t>
  </si>
  <si>
    <t>FMG</t>
  </si>
  <si>
    <t>HCN</t>
  </si>
  <si>
    <t>KCB</t>
  </si>
  <si>
    <t>NPW</t>
  </si>
  <si>
    <t>TPG</t>
  </si>
  <si>
    <t>Miter Raised Pnl.</t>
  </si>
  <si>
    <t>BPW</t>
  </si>
  <si>
    <t>LCB</t>
  </si>
  <si>
    <t>LCN</t>
  </si>
  <si>
    <t>LTG</t>
  </si>
  <si>
    <t>RMG</t>
  </si>
  <si>
    <t>Raised Pnl. w/Molding</t>
  </si>
  <si>
    <t>CPW</t>
  </si>
  <si>
    <t>CTG</t>
  </si>
  <si>
    <t>DCN</t>
  </si>
  <si>
    <t>HBG</t>
  </si>
  <si>
    <t>PCB</t>
  </si>
  <si>
    <t>Stock Door Style</t>
  </si>
  <si>
    <t>Tilt-Out Trays</t>
  </si>
  <si>
    <t xml:space="preserve"> Price </t>
  </si>
  <si>
    <t>Stainless steel construction</t>
  </si>
  <si>
    <t>Two trays included to fit double false fronts</t>
  </si>
  <si>
    <t>Utensil Organizers</t>
  </si>
  <si>
    <t xml:space="preserve">Solid hardwood drawer insert; 1 full width front compartment </t>
  </si>
  <si>
    <t>UTD15</t>
  </si>
  <si>
    <t>Fits B15, BD15</t>
  </si>
  <si>
    <t xml:space="preserve"> plus 2 additional compartments 16" deep</t>
  </si>
  <si>
    <t>UTD18</t>
  </si>
  <si>
    <t>Fits B18, BD18, B36, BD36</t>
  </si>
  <si>
    <t xml:space="preserve"> plus 4 additional compartments 16" deep</t>
  </si>
  <si>
    <t>UTD21</t>
  </si>
  <si>
    <t>Fits B21</t>
  </si>
  <si>
    <t xml:space="preserve"> plus 5 additional compartments 16" deep</t>
  </si>
  <si>
    <t>UTD24</t>
  </si>
  <si>
    <t>Fits B24, BD24</t>
  </si>
  <si>
    <t>Cutlery Trays</t>
  </si>
  <si>
    <t xml:space="preserve">Solid hardwood drawer insert; 1 full width utensil compartment </t>
  </si>
  <si>
    <t>CDT15</t>
  </si>
  <si>
    <t xml:space="preserve"> plus 6 compartments 10" - 14" deep</t>
  </si>
  <si>
    <t>CDT18</t>
  </si>
  <si>
    <t>CDT21</t>
  </si>
  <si>
    <t xml:space="preserve"> plus 8 compartments 10" - 14" deep</t>
  </si>
  <si>
    <t>CDT24</t>
  </si>
  <si>
    <t>Chrome Tray Dividers</t>
  </si>
  <si>
    <t>TD12-CR</t>
  </si>
  <si>
    <t>All Base Cabinets &amp; W361824, W362424</t>
  </si>
  <si>
    <t>12" Lazy Daisy Chrome Tray Divider</t>
  </si>
  <si>
    <t>TD18-CR</t>
  </si>
  <si>
    <t>All Base Cabinets &amp; W362424</t>
  </si>
  <si>
    <t>18" Lazy Daisy Chrome Tray Divider</t>
  </si>
  <si>
    <t>Knife Block Inserts</t>
  </si>
  <si>
    <t>KBI15</t>
  </si>
  <si>
    <t>KBI18</t>
  </si>
  <si>
    <t>KBI21</t>
  </si>
  <si>
    <t>10 knife slots + utensil compartment</t>
  </si>
  <si>
    <t>13 knife slots + utensil compartment</t>
  </si>
  <si>
    <t>16 knife slots + utensil compartment</t>
  </si>
  <si>
    <t>Spice Drawer Inserts</t>
  </si>
  <si>
    <t>SDI15</t>
  </si>
  <si>
    <t>SDI18</t>
  </si>
  <si>
    <t>SDI21</t>
  </si>
  <si>
    <t>SDI24</t>
  </si>
  <si>
    <t>SDI27</t>
  </si>
  <si>
    <t>USTD-CR</t>
  </si>
  <si>
    <t>U-Shaped Tray Divider 3" - Chrome</t>
  </si>
  <si>
    <t>Use in Base or Wall Cabinets</t>
  </si>
  <si>
    <t>Solid hardwood drawer insert; three 5" angled high tiers, rear 4" deep compartment</t>
  </si>
  <si>
    <t>Sized to fit in 15" wide drawer</t>
  </si>
  <si>
    <t>Sized to fit in 18" wide drawer</t>
  </si>
  <si>
    <t>Sized to fit in 21" wide drawer</t>
  </si>
  <si>
    <t>Sized to fit in 24" wide drawer</t>
  </si>
  <si>
    <t>Sized to fit in 27" wide drawer</t>
  </si>
  <si>
    <t>Not for use in custom-depth cabinets</t>
  </si>
  <si>
    <t xml:space="preserve">NON-STOCK </t>
  </si>
  <si>
    <t>ORGANIZATIONAL ITEMS</t>
  </si>
  <si>
    <t>TOTAL LIST</t>
  </si>
  <si>
    <t>YOUR PRICE</t>
  </si>
  <si>
    <t>Insert Discount in Box</t>
  </si>
  <si>
    <t>CABINET TYPE</t>
  </si>
  <si>
    <t>DESCRIPTION</t>
  </si>
  <si>
    <t>PRICING FORMULA</t>
  </si>
  <si>
    <t>12" Deep Wall</t>
  </si>
  <si>
    <t>5" to 15"</t>
  </si>
  <si>
    <t>24" Deep Wall</t>
  </si>
  <si>
    <t>Standard Base*</t>
  </si>
  <si>
    <t>Base Drawer</t>
  </si>
  <si>
    <t>Tall Utility/Linen</t>
  </si>
  <si>
    <t>16" to 23"</t>
  </si>
  <si>
    <t>9" to 23"</t>
  </si>
  <si>
    <t>CUSTOM MODIFICATIONS</t>
  </si>
  <si>
    <t>15" to 23"</t>
  </si>
  <si>
    <t>cabinet + $243</t>
  </si>
  <si>
    <t>cabinet + $364</t>
  </si>
  <si>
    <t>cabinet + $604</t>
  </si>
  <si>
    <r>
      <t xml:space="preserve">9" to 23" </t>
    </r>
    <r>
      <rPr>
        <sz val="10"/>
        <color theme="1"/>
        <rFont val="Arial"/>
        <family val="2"/>
      </rPr>
      <t>(*9" to 14" will have no drawer and will have false drawer front; 15" to 23" will include working drawer)</t>
    </r>
  </si>
  <si>
    <t>CUSTOM DEPTHS FOR ALL DOOR STYLES</t>
  </si>
  <si>
    <t>Notes</t>
  </si>
  <si>
    <t>MINIMUM - MAXIMUM DEPTH IN 1" DEPTH INCREMENTS</t>
  </si>
  <si>
    <t>CFOB12</t>
  </si>
  <si>
    <t>CFOB15</t>
  </si>
  <si>
    <t>CFOB18</t>
  </si>
  <si>
    <t>CFOB21</t>
  </si>
  <si>
    <t>CFOB24</t>
  </si>
  <si>
    <t>CFOB27</t>
  </si>
  <si>
    <t>CFOB30</t>
  </si>
  <si>
    <t>CFOB33</t>
  </si>
  <si>
    <t>CFOB36</t>
  </si>
  <si>
    <t>CFOBD12</t>
  </si>
  <si>
    <t>CFOBD15</t>
  </si>
  <si>
    <t>CFOBD18</t>
  </si>
  <si>
    <t>CFOBD24</t>
  </si>
  <si>
    <t>CFOBD30</t>
  </si>
  <si>
    <t>CFOBD36</t>
  </si>
  <si>
    <t>CFOBFS36</t>
  </si>
  <si>
    <t>CFOEZR33</t>
  </si>
  <si>
    <t>CFOEZR36</t>
  </si>
  <si>
    <t>CFOOC3384</t>
  </si>
  <si>
    <t>CFOOC3390</t>
  </si>
  <si>
    <t>CFOOC3396</t>
  </si>
  <si>
    <t>CFOU1884</t>
  </si>
  <si>
    <t>CFOU1890</t>
  </si>
  <si>
    <t>CFOU1896</t>
  </si>
  <si>
    <t>CFOU2484</t>
  </si>
  <si>
    <t>CFOU2490</t>
  </si>
  <si>
    <t>CFOU2496</t>
  </si>
  <si>
    <t>CFOW0930</t>
  </si>
  <si>
    <t>CFOW0936</t>
  </si>
  <si>
    <t>CFOW0942</t>
  </si>
  <si>
    <t>CFOW1230</t>
  </si>
  <si>
    <t>CFOW1236</t>
  </si>
  <si>
    <t>CFOW1242</t>
  </si>
  <si>
    <t>CFOW1530</t>
  </si>
  <si>
    <t>CFOW1536</t>
  </si>
  <si>
    <t>CFOW1542</t>
  </si>
  <si>
    <t>CFOW1830</t>
  </si>
  <si>
    <t>CFOW1836</t>
  </si>
  <si>
    <t>CFOW1842</t>
  </si>
  <si>
    <t>CFOW2130</t>
  </si>
  <si>
    <t>CFOW2136</t>
  </si>
  <si>
    <t>CFOW2142</t>
  </si>
  <si>
    <t>CFOW2412</t>
  </si>
  <si>
    <t>CFOW2418</t>
  </si>
  <si>
    <t>CFOW2430</t>
  </si>
  <si>
    <t>CFOW2436</t>
  </si>
  <si>
    <t>CFOW2442</t>
  </si>
  <si>
    <t>CFOW2730</t>
  </si>
  <si>
    <t>CFOW2736</t>
  </si>
  <si>
    <t>CFOW2742</t>
  </si>
  <si>
    <t>CFOW3012</t>
  </si>
  <si>
    <t>CFOW3015</t>
  </si>
  <si>
    <t>CFOW3018</t>
  </si>
  <si>
    <t>CFOW3024</t>
  </si>
  <si>
    <t>CFOW3030</t>
  </si>
  <si>
    <t>CFOW3036</t>
  </si>
  <si>
    <t>CFOW3042</t>
  </si>
  <si>
    <t>CFOW3315</t>
  </si>
  <si>
    <t>CFOW3330</t>
  </si>
  <si>
    <t>CFOW3336</t>
  </si>
  <si>
    <t>CFOW3342</t>
  </si>
  <si>
    <t>CFOW3612</t>
  </si>
  <si>
    <t>CFOW3615</t>
  </si>
  <si>
    <t>CFOW3618</t>
  </si>
  <si>
    <t>CFOW3624</t>
  </si>
  <si>
    <t>CFOW3630</t>
  </si>
  <si>
    <t>CFOW3636</t>
  </si>
  <si>
    <t>CFOW3642</t>
  </si>
  <si>
    <t>FMG, HCN, KCB, NPW, TPG</t>
  </si>
  <si>
    <t>BPW, LCB, LCN, LTG, RMG</t>
  </si>
  <si>
    <t>Item Code</t>
  </si>
  <si>
    <t>(HAW)-Hamilton Arctic White</t>
  </si>
  <si>
    <t xml:space="preserve">(FMG) Fulton Mocha </t>
  </si>
  <si>
    <t>(HCN) Hawthorne Cinnamon</t>
  </si>
  <si>
    <t xml:space="preserve">(KCB) Kenyon Cabernet </t>
  </si>
  <si>
    <t>(NPW) Nantucket Polar White</t>
  </si>
  <si>
    <t>(TPG) Tiverton Pebble Gray</t>
  </si>
  <si>
    <t xml:space="preserve">(LCB) Lexington Cabernet </t>
  </si>
  <si>
    <t>(BPW) Brighton Polar White</t>
  </si>
  <si>
    <t xml:space="preserve">(LCN) Langston Cinnamon </t>
  </si>
  <si>
    <t xml:space="preserve">(LTG) Lancaster Toffee Glaze </t>
  </si>
  <si>
    <t>(RMG) Ridgeway Mocha</t>
  </si>
  <si>
    <t>(CPW) Cambridge Polar White</t>
  </si>
  <si>
    <t xml:space="preserve">(CTG) Chelsea Toffe Glaze </t>
  </si>
  <si>
    <t xml:space="preserve">(DCN) Dorchester Cinnamon </t>
  </si>
  <si>
    <t xml:space="preserve">(HBG) Haven Biscuit Glaze </t>
  </si>
  <si>
    <t xml:space="preserve">(PCB) Princeton Cabernet </t>
  </si>
  <si>
    <t>DOOR STYLE CODES</t>
  </si>
  <si>
    <t>ORDER FORM</t>
  </si>
  <si>
    <t>Example:</t>
  </si>
  <si>
    <t>Total from Order Form</t>
  </si>
  <si>
    <t>YOUR TOTAL</t>
  </si>
  <si>
    <t>Enter Door Style Code</t>
  </si>
  <si>
    <t>Enter Quantity</t>
  </si>
  <si>
    <t>Enter                Price</t>
  </si>
  <si>
    <t xml:space="preserve">Total </t>
  </si>
  <si>
    <t>• Most cabinets can be ordered as "Cabinet Fronts Only" (CFO)</t>
  </si>
  <si>
    <t>• Face frames, doors, hinges, and bumpers will be supplied and shipped loose</t>
  </si>
  <si>
    <t>• Doors are pre-drilled for hinge installation</t>
  </si>
  <si>
    <t>• Plastic corner blocks will be supplied for false front installation requirements</t>
  </si>
  <si>
    <t>CABINET FRONTS ONLY (CFO)</t>
  </si>
  <si>
    <t xml:space="preserve">                         Enter              Item Code</t>
  </si>
  <si>
    <t>Species</t>
  </si>
  <si>
    <t>BP1.5</t>
  </si>
  <si>
    <t>BP3</t>
  </si>
  <si>
    <t>RP1.53096</t>
  </si>
  <si>
    <t>RP1.584</t>
  </si>
  <si>
    <t>RP1.590</t>
  </si>
  <si>
    <t>RP.1596</t>
  </si>
  <si>
    <t>RP33096</t>
  </si>
  <si>
    <t>RP384</t>
  </si>
  <si>
    <t>RP390</t>
  </si>
  <si>
    <t>RP396</t>
  </si>
  <si>
    <t>BPW, LCB,LCN,RMG Only</t>
  </si>
  <si>
    <t>LTG Only</t>
  </si>
  <si>
    <t>CTG Only</t>
  </si>
  <si>
    <t>CPW, DCN, PCB Only</t>
  </si>
  <si>
    <t>HBG Only</t>
  </si>
  <si>
    <t>PANELS/SHELVES con't</t>
  </si>
  <si>
    <t>PANELS/SHELVES</t>
  </si>
  <si>
    <r>
      <t xml:space="preserve">Ends </t>
    </r>
    <r>
      <rPr>
        <b/>
        <sz val="8"/>
        <rFont val="Arial"/>
        <family val="2"/>
      </rPr>
      <t>Circle One</t>
    </r>
  </si>
  <si>
    <t>L or R</t>
  </si>
  <si>
    <r>
      <t xml:space="preserve">BPPO12  </t>
    </r>
    <r>
      <rPr>
        <sz val="9"/>
        <rFont val="Arial"/>
        <family val="2"/>
      </rPr>
      <t>12" Base Pantry Pullout</t>
    </r>
  </si>
  <si>
    <r>
      <t xml:space="preserve">BPPO9  </t>
    </r>
    <r>
      <rPr>
        <sz val="9"/>
        <rFont val="Arial"/>
        <family val="2"/>
      </rPr>
      <t>9" Base Pantry Pullout</t>
    </r>
  </si>
  <si>
    <r>
      <t xml:space="preserve">W2430-PDSFR </t>
    </r>
    <r>
      <rPr>
        <sz val="9"/>
        <rFont val="Arial"/>
        <family val="2"/>
      </rPr>
      <t>Pull Down Shlvs Frst</t>
    </r>
  </si>
  <si>
    <r>
      <t>W2430-PDSCR</t>
    </r>
    <r>
      <rPr>
        <sz val="8"/>
        <rFont val="Arial"/>
        <family val="2"/>
      </rPr>
      <t xml:space="preserve"> </t>
    </r>
    <r>
      <rPr>
        <sz val="9"/>
        <rFont val="Arial"/>
        <family val="2"/>
      </rPr>
      <t>Pull Down Shlvs Chrm</t>
    </r>
  </si>
  <si>
    <r>
      <t xml:space="preserve">W2436-PDSCR </t>
    </r>
    <r>
      <rPr>
        <sz val="9"/>
        <rFont val="Arial"/>
        <family val="2"/>
      </rPr>
      <t>Pull Down Shlvs Chrm</t>
    </r>
  </si>
  <si>
    <t>W2436-PDSFR Pull Down Shlvs Frst</t>
  </si>
  <si>
    <r>
      <t xml:space="preserve">W2436-PDSFR </t>
    </r>
    <r>
      <rPr>
        <sz val="9"/>
        <rFont val="Arial"/>
        <family val="2"/>
      </rPr>
      <t>Pull Down Shlvs Frst</t>
    </r>
  </si>
  <si>
    <r>
      <t xml:space="preserve">W2442-PDSCR </t>
    </r>
    <r>
      <rPr>
        <sz val="9"/>
        <rFont val="Arial"/>
        <family val="2"/>
      </rPr>
      <t>Pull Down Shlvs Chrm</t>
    </r>
  </si>
  <si>
    <r>
      <t xml:space="preserve">W2442-PDSFR </t>
    </r>
    <r>
      <rPr>
        <sz val="9"/>
        <rFont val="Arial"/>
        <family val="2"/>
      </rPr>
      <t>Pull Down Shlvs Frst</t>
    </r>
  </si>
  <si>
    <r>
      <t xml:space="preserve">Ends     </t>
    </r>
    <r>
      <rPr>
        <b/>
        <sz val="8"/>
        <rFont val="Arial"/>
        <family val="2"/>
      </rPr>
      <t>Circle One</t>
    </r>
  </si>
  <si>
    <r>
      <t xml:space="preserve">W2430-PDSCR </t>
    </r>
    <r>
      <rPr>
        <sz val="9"/>
        <rFont val="Arial"/>
        <family val="2"/>
      </rPr>
      <t>Pull Down Shlvs Chrm</t>
    </r>
  </si>
  <si>
    <t>W2430-PDSFR Pull Down Shlvs Frst</t>
  </si>
  <si>
    <t>W2436-PDSCR Pull Down Shlvs Chrm</t>
  </si>
  <si>
    <r>
      <t xml:space="preserve">BPPO9 </t>
    </r>
    <r>
      <rPr>
        <sz val="9"/>
        <rFont val="Arial"/>
        <family val="2"/>
      </rPr>
      <t>9" Base Pantry Pullout</t>
    </r>
  </si>
  <si>
    <r>
      <t xml:space="preserve">BPPO12 </t>
    </r>
    <r>
      <rPr>
        <sz val="9"/>
        <rFont val="Arial"/>
        <family val="2"/>
      </rPr>
      <t>12" Base Pantry Pullout</t>
    </r>
  </si>
  <si>
    <r>
      <t>W2442-PDSCR</t>
    </r>
    <r>
      <rPr>
        <sz val="9"/>
        <rFont val="Arial"/>
        <family val="2"/>
      </rPr>
      <t xml:space="preserve"> Pull Down Shlvs Chrm</t>
    </r>
  </si>
  <si>
    <t>Matching finished ends are standard.</t>
  </si>
  <si>
    <t>One tray included to attach to sink false front</t>
  </si>
  <si>
    <t>Springfield</t>
  </si>
  <si>
    <t>SMG</t>
  </si>
  <si>
    <t>Springfield Mocha (SMG)</t>
  </si>
  <si>
    <t xml:space="preserve">(SMG) Springfield Mocha </t>
  </si>
  <si>
    <t>CPW, CTG, DCN, HBG, PCB, SMG</t>
  </si>
  <si>
    <t>MISC</t>
  </si>
  <si>
    <t>AWC Tri-Fold Brochure 15/pkg</t>
  </si>
  <si>
    <r>
      <t xml:space="preserve">AFF330 </t>
    </r>
    <r>
      <rPr>
        <sz val="9"/>
        <rFont val="Arial"/>
        <family val="2"/>
      </rPr>
      <t>Angle Fluted</t>
    </r>
  </si>
  <si>
    <r>
      <t>AFF342</t>
    </r>
    <r>
      <rPr>
        <sz val="9"/>
        <rFont val="Arial"/>
        <family val="2"/>
      </rPr>
      <t xml:space="preserve"> Angle Fluted</t>
    </r>
  </si>
  <si>
    <r>
      <t xml:space="preserve">FV48 </t>
    </r>
    <r>
      <rPr>
        <sz val="11"/>
        <rFont val="Arial"/>
        <family val="2"/>
      </rPr>
      <t>Furniture Valance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</si>
</sst>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2"/>
      <color rgb="FFFF0000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8"/>
      <name val="Arial"/>
      <family val="2"/>
    </font>
    <font>
      <sz val="11"/>
      <color theme="0" tint="-0.34998626667073579"/>
      <name val="Arial"/>
      <family val="2"/>
    </font>
    <font>
      <sz val="12"/>
      <color theme="0" tint="-0.34998626667073579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2"/>
      <color theme="1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4"/>
      <color theme="0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4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8" fillId="2" borderId="0" xfId="1" applyFont="1" applyFill="1"/>
    <xf numFmtId="0" fontId="8" fillId="2" borderId="0" xfId="1" applyFont="1" applyFill="1" applyAlignment="1">
      <alignment horizontal="center"/>
    </xf>
    <xf numFmtId="0" fontId="9" fillId="2" borderId="1" xfId="0" applyFont="1" applyFill="1" applyBorder="1"/>
    <xf numFmtId="14" fontId="7" fillId="2" borderId="1" xfId="0" applyNumberFormat="1" applyFont="1" applyFill="1" applyBorder="1" applyAlignment="1" applyProtection="1">
      <alignment horizontal="center"/>
      <protection locked="0"/>
    </xf>
    <xf numFmtId="14" fontId="7" fillId="2" borderId="1" xfId="0" applyNumberFormat="1" applyFont="1" applyFill="1" applyBorder="1" applyAlignment="1" applyProtection="1">
      <alignment horizontal="left"/>
      <protection locked="0"/>
    </xf>
    <xf numFmtId="0" fontId="0" fillId="0" borderId="1" xfId="0" applyBorder="1"/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/>
    <xf numFmtId="0" fontId="7" fillId="0" borderId="1" xfId="0" applyFont="1" applyBorder="1"/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right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left"/>
      <protection locked="0"/>
    </xf>
    <xf numFmtId="0" fontId="7" fillId="2" borderId="2" xfId="0" applyFont="1" applyFill="1" applyBorder="1" applyProtection="1">
      <protection locked="0"/>
    </xf>
    <xf numFmtId="0" fontId="7" fillId="2" borderId="2" xfId="0" applyFont="1" applyFill="1" applyBorder="1" applyAlignment="1">
      <alignment wrapText="1"/>
    </xf>
    <xf numFmtId="0" fontId="9" fillId="2" borderId="3" xfId="0" applyFont="1" applyFill="1" applyBorder="1"/>
    <xf numFmtId="0" fontId="7" fillId="0" borderId="2" xfId="0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9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7" fillId="2" borderId="3" xfId="0" applyFont="1" applyFill="1" applyBorder="1" applyAlignment="1">
      <alignment wrapText="1"/>
    </xf>
    <xf numFmtId="0" fontId="10" fillId="2" borderId="4" xfId="0" applyFont="1" applyFill="1" applyBorder="1" applyAlignment="1">
      <alignment wrapText="1"/>
    </xf>
    <xf numFmtId="0" fontId="11" fillId="2" borderId="5" xfId="0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11" fillId="2" borderId="0" xfId="0" applyFont="1" applyFill="1"/>
    <xf numFmtId="0" fontId="10" fillId="2" borderId="0" xfId="0" applyFont="1" applyFill="1"/>
    <xf numFmtId="0" fontId="11" fillId="2" borderId="7" xfId="0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7" xfId="0" applyFont="1" applyFill="1" applyBorder="1"/>
    <xf numFmtId="0" fontId="7" fillId="2" borderId="8" xfId="0" applyFont="1" applyFill="1" applyBorder="1"/>
    <xf numFmtId="0" fontId="11" fillId="2" borderId="0" xfId="0" applyFont="1" applyFill="1" applyAlignment="1">
      <alignment vertical="top"/>
    </xf>
    <xf numFmtId="0" fontId="11" fillId="2" borderId="9" xfId="0" applyFont="1" applyFill="1" applyBorder="1" applyAlignment="1">
      <alignment vertical="top"/>
    </xf>
    <xf numFmtId="0" fontId="11" fillId="2" borderId="10" xfId="0" applyFont="1" applyFill="1" applyBorder="1" applyAlignment="1">
      <alignment horizontal="center"/>
    </xf>
    <xf numFmtId="0" fontId="11" fillId="0" borderId="0" xfId="0" applyFont="1" applyAlignment="1">
      <alignment vertical="top"/>
    </xf>
    <xf numFmtId="0" fontId="11" fillId="0" borderId="9" xfId="0" applyFont="1" applyBorder="1" applyAlignment="1">
      <alignment vertical="top"/>
    </xf>
    <xf numFmtId="0" fontId="10" fillId="2" borderId="11" xfId="0" applyFont="1" applyFill="1" applyBorder="1"/>
    <xf numFmtId="0" fontId="0" fillId="0" borderId="12" xfId="0" applyBorder="1" applyAlignment="1">
      <alignment horizontal="center"/>
    </xf>
    <xf numFmtId="0" fontId="7" fillId="2" borderId="8" xfId="0" applyFont="1" applyFill="1" applyBorder="1" applyAlignment="1">
      <alignment vertical="center"/>
    </xf>
    <xf numFmtId="0" fontId="11" fillId="2" borderId="8" xfId="0" applyFont="1" applyFill="1" applyBorder="1" applyAlignment="1">
      <alignment horizontal="left"/>
    </xf>
    <xf numFmtId="0" fontId="11" fillId="2" borderId="8" xfId="0" applyFont="1" applyFill="1" applyBorder="1"/>
    <xf numFmtId="0" fontId="11" fillId="2" borderId="0" xfId="0" applyFont="1" applyFill="1" applyAlignment="1">
      <alignment horizontal="center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0" fillId="0" borderId="9" xfId="0" applyBorder="1"/>
    <xf numFmtId="0" fontId="11" fillId="2" borderId="13" xfId="0" applyFont="1" applyFill="1" applyBorder="1"/>
    <xf numFmtId="0" fontId="11" fillId="2" borderId="14" xfId="0" applyFont="1" applyFill="1" applyBorder="1" applyAlignment="1">
      <alignment horizontal="center"/>
    </xf>
    <xf numFmtId="0" fontId="7" fillId="2" borderId="0" xfId="0" applyFont="1" applyFill="1" applyAlignment="1">
      <alignment vertical="center"/>
    </xf>
    <xf numFmtId="0" fontId="2" fillId="3" borderId="10" xfId="0" applyFont="1" applyFill="1" applyBorder="1"/>
    <xf numFmtId="0" fontId="0" fillId="3" borderId="0" xfId="0" applyFill="1"/>
    <xf numFmtId="0" fontId="11" fillId="3" borderId="0" xfId="0" applyFont="1" applyFill="1" applyAlignment="1">
      <alignment horizontal="center"/>
    </xf>
    <xf numFmtId="0" fontId="11" fillId="3" borderId="0" xfId="0" applyFont="1" applyFill="1"/>
    <xf numFmtId="0" fontId="2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Protection="1">
      <protection locked="0"/>
    </xf>
    <xf numFmtId="0" fontId="0" fillId="3" borderId="9" xfId="0" applyFill="1" applyBorder="1"/>
    <xf numFmtId="0" fontId="2" fillId="3" borderId="11" xfId="0" applyFont="1" applyFill="1" applyBorder="1"/>
    <xf numFmtId="0" fontId="2" fillId="3" borderId="15" xfId="0" applyFont="1" applyFill="1" applyBorder="1" applyAlignment="1">
      <alignment horizontal="center"/>
    </xf>
    <xf numFmtId="0" fontId="2" fillId="3" borderId="15" xfId="0" applyFont="1" applyFill="1" applyBorder="1"/>
    <xf numFmtId="0" fontId="11" fillId="3" borderId="15" xfId="0" applyFont="1" applyFill="1" applyBorder="1"/>
    <xf numFmtId="0" fontId="11" fillId="3" borderId="15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9" fillId="4" borderId="17" xfId="0" applyFont="1" applyFill="1" applyBorder="1" applyAlignment="1">
      <alignment vertical="center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2" fillId="0" borderId="7" xfId="0" applyFont="1" applyBorder="1" applyAlignment="1">
      <alignment vertical="center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right" vertical="center"/>
    </xf>
    <xf numFmtId="1" fontId="7" fillId="0" borderId="7" xfId="0" applyNumberFormat="1" applyFont="1" applyBorder="1" applyAlignment="1">
      <alignment horizontal="center" vertical="center"/>
    </xf>
    <xf numFmtId="1" fontId="2" fillId="4" borderId="20" xfId="0" applyNumberFormat="1" applyFont="1" applyFill="1" applyBorder="1" applyAlignment="1">
      <alignment horizontal="center" vertical="center"/>
    </xf>
    <xf numFmtId="0" fontId="0" fillId="0" borderId="7" xfId="0" applyBorder="1"/>
    <xf numFmtId="0" fontId="7" fillId="0" borderId="7" xfId="0" applyFont="1" applyBorder="1" applyAlignment="1">
      <alignment vertical="center"/>
    </xf>
    <xf numFmtId="1" fontId="7" fillId="0" borderId="7" xfId="0" applyNumberFormat="1" applyFont="1" applyBorder="1" applyAlignment="1" applyProtection="1">
      <alignment horizontal="center" vertical="center"/>
      <protection locked="0"/>
    </xf>
    <xf numFmtId="1" fontId="7" fillId="0" borderId="7" xfId="0" applyNumberFormat="1" applyFont="1" applyBorder="1" applyAlignment="1">
      <alignment horizontal="right" vertical="center"/>
    </xf>
    <xf numFmtId="1" fontId="2" fillId="4" borderId="21" xfId="0" applyNumberFormat="1" applyFont="1" applyFill="1" applyBorder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1" fontId="7" fillId="0" borderId="0" xfId="0" applyNumberFormat="1" applyFont="1" applyAlignment="1" applyProtection="1">
      <alignment horizontal="center" vertical="center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right" vertical="center"/>
    </xf>
    <xf numFmtId="1" fontId="18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17" fillId="0" borderId="0" xfId="0" applyNumberFormat="1" applyFont="1" applyAlignment="1">
      <alignment vertical="center"/>
    </xf>
    <xf numFmtId="0" fontId="9" fillId="4" borderId="22" xfId="0" applyFont="1" applyFill="1" applyBorder="1" applyAlignment="1">
      <alignment horizontal="center" vertical="center" wrapText="1"/>
    </xf>
    <xf numFmtId="1" fontId="2" fillId="4" borderId="0" xfId="0" applyNumberFormat="1" applyFont="1" applyFill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7" fillId="0" borderId="7" xfId="0" applyFont="1" applyBorder="1"/>
    <xf numFmtId="0" fontId="3" fillId="2" borderId="7" xfId="0" applyFont="1" applyFill="1" applyBorder="1"/>
    <xf numFmtId="0" fontId="5" fillId="2" borderId="7" xfId="0" applyFont="1" applyFill="1" applyBorder="1"/>
    <xf numFmtId="0" fontId="11" fillId="3" borderId="11" xfId="0" applyFont="1" applyFill="1" applyBorder="1"/>
    <xf numFmtId="0" fontId="11" fillId="3" borderId="23" xfId="0" applyFont="1" applyFill="1" applyBorder="1" applyAlignment="1">
      <alignment horizontal="center"/>
    </xf>
    <xf numFmtId="0" fontId="20" fillId="3" borderId="15" xfId="0" applyFont="1" applyFill="1" applyBorder="1"/>
    <xf numFmtId="0" fontId="11" fillId="3" borderId="15" xfId="0" applyFont="1" applyFill="1" applyBorder="1" applyAlignment="1">
      <alignment horizontal="left"/>
    </xf>
    <xf numFmtId="0" fontId="11" fillId="3" borderId="4" xfId="0" applyFont="1" applyFill="1" applyBorder="1"/>
    <xf numFmtId="0" fontId="0" fillId="3" borderId="15" xfId="0" applyFill="1" applyBorder="1"/>
    <xf numFmtId="0" fontId="9" fillId="4" borderId="24" xfId="0" applyFont="1" applyFill="1" applyBorder="1" applyAlignment="1">
      <alignment vertical="center"/>
    </xf>
    <xf numFmtId="0" fontId="9" fillId="4" borderId="23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vertical="center"/>
    </xf>
    <xf numFmtId="0" fontId="9" fillId="4" borderId="23" xfId="0" applyFont="1" applyFill="1" applyBorder="1" applyAlignment="1">
      <alignment horizontal="center" vertical="center"/>
    </xf>
    <xf numFmtId="2" fontId="9" fillId="4" borderId="25" xfId="0" applyNumberFormat="1" applyFont="1" applyFill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1" fontId="7" fillId="0" borderId="21" xfId="0" applyNumberFormat="1" applyFont="1" applyBorder="1" applyAlignment="1" applyProtection="1">
      <alignment horizontal="center" vertical="center"/>
      <protection locked="0"/>
    </xf>
    <xf numFmtId="1" fontId="7" fillId="0" borderId="21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right" vertical="center"/>
    </xf>
    <xf numFmtId="1" fontId="4" fillId="0" borderId="7" xfId="0" applyNumberFormat="1" applyFont="1" applyBorder="1" applyAlignment="1">
      <alignment horizontal="right" vertical="center"/>
    </xf>
    <xf numFmtId="1" fontId="16" fillId="4" borderId="13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vertical="center"/>
    </xf>
    <xf numFmtId="1" fontId="7" fillId="0" borderId="10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" fontId="7" fillId="0" borderId="21" xfId="0" applyNumberFormat="1" applyFont="1" applyBorder="1" applyAlignment="1">
      <alignment horizontal="right" vertical="center"/>
    </xf>
    <xf numFmtId="1" fontId="2" fillId="4" borderId="13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/>
    </xf>
    <xf numFmtId="0" fontId="0" fillId="0" borderId="7" xfId="0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0" fontId="11" fillId="4" borderId="23" xfId="0" applyFont="1" applyFill="1" applyBorder="1" applyAlignment="1">
      <alignment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/>
    </xf>
    <xf numFmtId="0" fontId="7" fillId="0" borderId="21" xfId="0" applyFont="1" applyBorder="1"/>
    <xf numFmtId="0" fontId="7" fillId="0" borderId="10" xfId="0" applyFont="1" applyBorder="1"/>
    <xf numFmtId="0" fontId="21" fillId="0" borderId="7" xfId="0" applyFont="1" applyBorder="1" applyAlignment="1">
      <alignment horizontal="center"/>
    </xf>
    <xf numFmtId="1" fontId="18" fillId="0" borderId="0" xfId="0" applyNumberFormat="1" applyFont="1" applyAlignment="1">
      <alignment horizontal="center" vertical="center"/>
    </xf>
    <xf numFmtId="0" fontId="0" fillId="0" borderId="3" xfId="0" applyBorder="1"/>
    <xf numFmtId="0" fontId="21" fillId="0" borderId="7" xfId="0" applyFont="1" applyBorder="1"/>
    <xf numFmtId="0" fontId="21" fillId="0" borderId="0" xfId="0" applyFont="1"/>
    <xf numFmtId="0" fontId="21" fillId="0" borderId="21" xfId="0" applyFont="1" applyBorder="1" applyAlignment="1">
      <alignment horizontal="center"/>
    </xf>
    <xf numFmtId="0" fontId="0" fillId="0" borderId="15" xfId="0" applyBorder="1"/>
    <xf numFmtId="0" fontId="21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2" fillId="0" borderId="0" xfId="0" applyFont="1"/>
    <xf numFmtId="1" fontId="2" fillId="2" borderId="0" xfId="0" applyNumberFormat="1" applyFont="1" applyFill="1" applyAlignment="1">
      <alignment horizontal="center" vertical="center"/>
    </xf>
    <xf numFmtId="0" fontId="17" fillId="0" borderId="0" xfId="0" applyFont="1" applyAlignment="1">
      <alignment horizontal="right"/>
    </xf>
    <xf numFmtId="0" fontId="7" fillId="2" borderId="7" xfId="0" applyFont="1" applyFill="1" applyBorder="1"/>
    <xf numFmtId="0" fontId="7" fillId="2" borderId="21" xfId="0" applyFont="1" applyFill="1" applyBorder="1"/>
    <xf numFmtId="0" fontId="7" fillId="0" borderId="26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3" borderId="11" xfId="0" applyFill="1" applyBorder="1"/>
    <xf numFmtId="0" fontId="0" fillId="2" borderId="0" xfId="0" applyFill="1"/>
    <xf numFmtId="0" fontId="17" fillId="2" borderId="0" xfId="0" applyFont="1" applyFill="1"/>
    <xf numFmtId="0" fontId="2" fillId="4" borderId="9" xfId="0" applyFont="1" applyFill="1" applyBorder="1"/>
    <xf numFmtId="0" fontId="0" fillId="0" borderId="21" xfId="0" applyBorder="1"/>
    <xf numFmtId="0" fontId="7" fillId="0" borderId="27" xfId="0" applyFont="1" applyBorder="1"/>
    <xf numFmtId="0" fontId="7" fillId="0" borderId="28" xfId="0" applyFont="1" applyBorder="1"/>
    <xf numFmtId="0" fontId="7" fillId="0" borderId="7" xfId="0" applyFont="1" applyBorder="1" applyAlignment="1">
      <alignment horizontal="left" vertical="center"/>
    </xf>
    <xf numFmtId="0" fontId="2" fillId="4" borderId="0" xfId="0" applyFont="1" applyFill="1"/>
    <xf numFmtId="0" fontId="7" fillId="2" borderId="7" xfId="0" applyFont="1" applyFill="1" applyBorder="1" applyAlignment="1">
      <alignment horizontal="center"/>
    </xf>
    <xf numFmtId="0" fontId="2" fillId="4" borderId="20" xfId="0" applyFont="1" applyFill="1" applyBorder="1"/>
    <xf numFmtId="0" fontId="7" fillId="0" borderId="0" xfId="0" applyFont="1" applyAlignment="1">
      <alignment horizontal="center" vertical="center"/>
    </xf>
    <xf numFmtId="1" fontId="17" fillId="0" borderId="0" xfId="0" applyNumberFormat="1" applyFont="1"/>
    <xf numFmtId="0" fontId="2" fillId="3" borderId="8" xfId="0" applyFont="1" applyFill="1" applyBorder="1"/>
    <xf numFmtId="0" fontId="2" fillId="3" borderId="8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0" fillId="3" borderId="8" xfId="0" applyFill="1" applyBorder="1"/>
    <xf numFmtId="0" fontId="11" fillId="3" borderId="29" xfId="0" applyFont="1" applyFill="1" applyBorder="1" applyAlignment="1">
      <alignment horizontal="center"/>
    </xf>
    <xf numFmtId="0" fontId="2" fillId="4" borderId="13" xfId="0" applyFont="1" applyFill="1" applyBorder="1"/>
    <xf numFmtId="0" fontId="7" fillId="0" borderId="28" xfId="0" applyFont="1" applyBorder="1" applyAlignment="1">
      <alignment horizontal="left" vertical="center"/>
    </xf>
    <xf numFmtId="0" fontId="9" fillId="4" borderId="11" xfId="0" applyFont="1" applyFill="1" applyBorder="1" applyAlignment="1">
      <alignment horizontal="left" vertical="center"/>
    </xf>
    <xf numFmtId="0" fontId="9" fillId="4" borderId="23" xfId="0" applyFont="1" applyFill="1" applyBorder="1" applyAlignment="1">
      <alignment horizontal="center" vertical="top" wrapText="1"/>
    </xf>
    <xf numFmtId="0" fontId="7" fillId="0" borderId="2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2" borderId="10" xfId="0" applyFont="1" applyFill="1" applyBorder="1"/>
    <xf numFmtId="0" fontId="9" fillId="4" borderId="24" xfId="0" applyFont="1" applyFill="1" applyBorder="1" applyAlignment="1">
      <alignment horizontal="left" vertical="center"/>
    </xf>
    <xf numFmtId="2" fontId="7" fillId="0" borderId="21" xfId="0" applyNumberFormat="1" applyFont="1" applyBorder="1" applyAlignment="1">
      <alignment horizontal="left" vertical="center"/>
    </xf>
    <xf numFmtId="0" fontId="7" fillId="5" borderId="21" xfId="0" applyFont="1" applyFill="1" applyBorder="1"/>
    <xf numFmtId="2" fontId="7" fillId="0" borderId="7" xfId="0" applyNumberFormat="1" applyFont="1" applyBorder="1" applyAlignment="1">
      <alignment horizontal="left" vertical="center"/>
    </xf>
    <xf numFmtId="0" fontId="26" fillId="4" borderId="11" xfId="0" applyFont="1" applyFill="1" applyBorder="1" applyAlignment="1">
      <alignment vertical="center"/>
    </xf>
    <xf numFmtId="0" fontId="26" fillId="4" borderId="15" xfId="0" applyFont="1" applyFill="1" applyBorder="1" applyAlignment="1">
      <alignment vertical="center"/>
    </xf>
    <xf numFmtId="0" fontId="9" fillId="4" borderId="22" xfId="0" applyFont="1" applyFill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4" fillId="0" borderId="21" xfId="0" applyNumberFormat="1" applyFont="1" applyBorder="1" applyAlignment="1">
      <alignment horizontal="center" vertical="center"/>
    </xf>
    <xf numFmtId="1" fontId="7" fillId="6" borderId="21" xfId="0" applyNumberFormat="1" applyFont="1" applyFill="1" applyBorder="1" applyAlignment="1" applyProtection="1">
      <alignment horizontal="center" vertical="center"/>
      <protection locked="0"/>
    </xf>
    <xf numFmtId="1" fontId="4" fillId="0" borderId="21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1" fontId="24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7" fillId="6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2" borderId="31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29" xfId="0" applyFont="1" applyFill="1" applyBorder="1" applyAlignment="1">
      <alignment vertical="top"/>
    </xf>
    <xf numFmtId="0" fontId="2" fillId="2" borderId="8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center"/>
    </xf>
    <xf numFmtId="0" fontId="7" fillId="2" borderId="13" xfId="0" applyFont="1" applyFill="1" applyBorder="1" applyAlignment="1">
      <alignment vertical="top"/>
    </xf>
    <xf numFmtId="0" fontId="0" fillId="0" borderId="0" xfId="0" applyAlignment="1">
      <alignment vertical="top"/>
    </xf>
    <xf numFmtId="2" fontId="7" fillId="2" borderId="0" xfId="0" applyNumberFormat="1" applyFont="1" applyFill="1" applyAlignment="1">
      <alignment vertical="top"/>
    </xf>
    <xf numFmtId="2" fontId="7" fillId="2" borderId="32" xfId="0" applyNumberFormat="1" applyFont="1" applyFill="1" applyBorder="1" applyAlignment="1">
      <alignment vertical="top"/>
    </xf>
    <xf numFmtId="0" fontId="7" fillId="2" borderId="0" xfId="0" applyFont="1" applyFill="1" applyAlignment="1">
      <alignment horizontal="right"/>
    </xf>
    <xf numFmtId="4" fontId="7" fillId="2" borderId="5" xfId="0" applyNumberFormat="1" applyFont="1" applyFill="1" applyBorder="1" applyAlignment="1">
      <alignment horizontal="center"/>
    </xf>
    <xf numFmtId="0" fontId="7" fillId="2" borderId="0" xfId="0" applyFont="1" applyFill="1" applyAlignment="1">
      <alignment vertical="top"/>
    </xf>
    <xf numFmtId="0" fontId="7" fillId="2" borderId="32" xfId="0" applyFont="1" applyFill="1" applyBorder="1" applyAlignment="1">
      <alignment vertical="top"/>
    </xf>
    <xf numFmtId="0" fontId="6" fillId="0" borderId="9" xfId="0" applyFont="1" applyBorder="1"/>
    <xf numFmtId="0" fontId="7" fillId="2" borderId="7" xfId="0" applyFont="1" applyFill="1" applyBorder="1" applyAlignment="1">
      <alignment vertical="top"/>
    </xf>
    <xf numFmtId="0" fontId="7" fillId="2" borderId="0" xfId="0" applyFont="1" applyFill="1" applyAlignment="1">
      <alignment horizontal="left"/>
    </xf>
    <xf numFmtId="2" fontId="7" fillId="2" borderId="5" xfId="0" applyNumberFormat="1" applyFont="1" applyFill="1" applyBorder="1" applyAlignment="1">
      <alignment horizontal="center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1" fontId="7" fillId="2" borderId="0" xfId="0" applyNumberFormat="1" applyFont="1" applyFill="1" applyAlignment="1">
      <alignment vertical="top"/>
    </xf>
    <xf numFmtId="1" fontId="7" fillId="2" borderId="7" xfId="0" applyNumberFormat="1" applyFont="1" applyFill="1" applyBorder="1" applyAlignment="1">
      <alignment vertical="top"/>
    </xf>
    <xf numFmtId="1" fontId="7" fillId="2" borderId="32" xfId="0" applyNumberFormat="1" applyFont="1" applyFill="1" applyBorder="1" applyAlignment="1">
      <alignment vertical="top"/>
    </xf>
    <xf numFmtId="1" fontId="7" fillId="2" borderId="0" xfId="0" applyNumberFormat="1" applyFont="1" applyFill="1" applyAlignment="1">
      <alignment horizontal="center"/>
    </xf>
    <xf numFmtId="1" fontId="7" fillId="2" borderId="7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32" xfId="0" applyFont="1" applyFill="1" applyBorder="1" applyAlignment="1">
      <alignment vertical="top"/>
    </xf>
    <xf numFmtId="0" fontId="22" fillId="0" borderId="9" xfId="0" applyFont="1" applyBorder="1"/>
    <xf numFmtId="0" fontId="11" fillId="0" borderId="0" xfId="0" applyFont="1" applyAlignment="1">
      <alignment horizontal="center"/>
    </xf>
    <xf numFmtId="0" fontId="3" fillId="0" borderId="0" xfId="0" applyFont="1"/>
    <xf numFmtId="0" fontId="9" fillId="2" borderId="12" xfId="0" applyFont="1" applyFill="1" applyBorder="1"/>
    <xf numFmtId="0" fontId="9" fillId="0" borderId="8" xfId="0" applyFont="1" applyBorder="1" applyAlignment="1">
      <alignment horizontal="center"/>
    </xf>
    <xf numFmtId="1" fontId="9" fillId="0" borderId="8" xfId="0" applyNumberFormat="1" applyFont="1" applyBorder="1" applyAlignment="1">
      <alignment horizontal="center" vertical="center"/>
    </xf>
    <xf numFmtId="0" fontId="25" fillId="0" borderId="8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wrapText="1"/>
    </xf>
    <xf numFmtId="0" fontId="9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11" fillId="0" borderId="0" xfId="0" applyFont="1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0" xfId="0" applyBorder="1"/>
    <xf numFmtId="0" fontId="2" fillId="2" borderId="0" xfId="0" applyFont="1" applyFill="1" applyBorder="1"/>
    <xf numFmtId="0" fontId="2" fillId="0" borderId="0" xfId="0" applyFont="1" applyBorder="1" applyAlignment="1">
      <alignment vertical="center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right" vertical="center"/>
    </xf>
    <xf numFmtId="1" fontId="7" fillId="0" borderId="0" xfId="0" applyNumberFormat="1" applyFont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3" fillId="2" borderId="0" xfId="0" applyFont="1" applyFill="1" applyBorder="1"/>
    <xf numFmtId="0" fontId="5" fillId="2" borderId="0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20" xfId="0" applyFont="1" applyFill="1" applyBorder="1" applyAlignment="1">
      <alignment vertical="center"/>
    </xf>
    <xf numFmtId="1" fontId="7" fillId="0" borderId="7" xfId="0" applyNumberFormat="1" applyFont="1" applyFill="1" applyBorder="1" applyAlignment="1">
      <alignment horizontal="center" vertical="center"/>
    </xf>
    <xf numFmtId="1" fontId="7" fillId="0" borderId="20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1" fontId="7" fillId="0" borderId="21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/>
    </xf>
    <xf numFmtId="0" fontId="6" fillId="0" borderId="21" xfId="0" applyFont="1" applyBorder="1" applyAlignment="1">
      <alignment horizontal="center"/>
    </xf>
    <xf numFmtId="0" fontId="7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" fontId="2" fillId="0" borderId="26" xfId="0" applyNumberFormat="1" applyFont="1" applyBorder="1" applyAlignment="1">
      <alignment horizontal="center" vertical="center"/>
    </xf>
    <xf numFmtId="0" fontId="0" fillId="0" borderId="26" xfId="0" applyBorder="1"/>
    <xf numFmtId="0" fontId="14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2" fontId="9" fillId="4" borderId="25" xfId="0" applyNumberFormat="1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0" fillId="0" borderId="21" xfId="0" applyFill="1" applyBorder="1" applyAlignment="1">
      <alignment horizontal="center"/>
    </xf>
    <xf numFmtId="1" fontId="2" fillId="0" borderId="21" xfId="0" applyNumberFormat="1" applyFont="1" applyBorder="1" applyAlignment="1" applyProtection="1">
      <alignment horizontal="center" vertical="center"/>
      <protection locked="0"/>
    </xf>
    <xf numFmtId="0" fontId="9" fillId="4" borderId="22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1" fillId="0" borderId="7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0" fontId="7" fillId="0" borderId="7" xfId="0" applyFont="1" applyFill="1" applyBorder="1"/>
    <xf numFmtId="0" fontId="21" fillId="0" borderId="10" xfId="0" applyFont="1" applyFill="1" applyBorder="1" applyAlignment="1">
      <alignment vertical="center"/>
    </xf>
    <xf numFmtId="2" fontId="7" fillId="0" borderId="7" xfId="0" applyNumberFormat="1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center"/>
    </xf>
    <xf numFmtId="0" fontId="30" fillId="0" borderId="7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9" fillId="4" borderId="11" xfId="0" applyFont="1" applyFill="1" applyBorder="1" applyAlignment="1">
      <alignment vertical="center"/>
    </xf>
    <xf numFmtId="1" fontId="7" fillId="0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>
      <alignment vertical="center"/>
    </xf>
    <xf numFmtId="1" fontId="7" fillId="0" borderId="2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right" vertical="center"/>
    </xf>
    <xf numFmtId="0" fontId="21" fillId="0" borderId="21" xfId="0" applyFont="1" applyBorder="1"/>
    <xf numFmtId="1" fontId="2" fillId="4" borderId="5" xfId="0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22" fillId="0" borderId="0" xfId="0" applyFont="1" applyBorder="1"/>
    <xf numFmtId="0" fontId="6" fillId="2" borderId="0" xfId="0" applyFont="1" applyFill="1" applyBorder="1"/>
    <xf numFmtId="0" fontId="7" fillId="0" borderId="21" xfId="0" applyFont="1" applyFill="1" applyBorder="1" applyAlignment="1">
      <alignment vertical="center"/>
    </xf>
    <xf numFmtId="0" fontId="7" fillId="0" borderId="21" xfId="0" applyFont="1" applyFill="1" applyBorder="1"/>
    <xf numFmtId="0" fontId="21" fillId="0" borderId="21" xfId="0" applyFont="1" applyFill="1" applyBorder="1" applyAlignment="1">
      <alignment horizontal="center"/>
    </xf>
    <xf numFmtId="0" fontId="11" fillId="3" borderId="36" xfId="0" applyFont="1" applyFill="1" applyBorder="1"/>
    <xf numFmtId="0" fontId="7" fillId="0" borderId="0" xfId="0" applyFont="1" applyFill="1" applyBorder="1"/>
    <xf numFmtId="0" fontId="7" fillId="0" borderId="21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6" fillId="0" borderId="7" xfId="0" applyFont="1" applyFill="1" applyBorder="1"/>
    <xf numFmtId="2" fontId="7" fillId="0" borderId="7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0" fillId="0" borderId="13" xfId="0" applyBorder="1"/>
    <xf numFmtId="1" fontId="7" fillId="0" borderId="26" xfId="0" applyNumberFormat="1" applyFont="1" applyBorder="1" applyAlignment="1">
      <alignment horizontal="center" vertical="center"/>
    </xf>
    <xf numFmtId="0" fontId="0" fillId="0" borderId="21" xfId="0" applyFill="1" applyBorder="1"/>
    <xf numFmtId="0" fontId="2" fillId="0" borderId="0" xfId="0" applyFont="1" applyFill="1" applyBorder="1"/>
    <xf numFmtId="1" fontId="2" fillId="0" borderId="0" xfId="0" applyNumberFormat="1" applyFont="1" applyFill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left"/>
    </xf>
    <xf numFmtId="0" fontId="11" fillId="4" borderId="20" xfId="0" applyFont="1" applyFill="1" applyBorder="1" applyAlignment="1">
      <alignment horizontal="center"/>
    </xf>
    <xf numFmtId="0" fontId="9" fillId="0" borderId="0" xfId="0" applyFont="1" applyFill="1" applyBorder="1"/>
    <xf numFmtId="0" fontId="0" fillId="4" borderId="21" xfId="0" applyFill="1" applyBorder="1"/>
    <xf numFmtId="0" fontId="7" fillId="2" borderId="0" xfId="0" applyFont="1" applyFill="1" applyAlignment="1">
      <alignment horizontal="center"/>
    </xf>
    <xf numFmtId="0" fontId="7" fillId="0" borderId="10" xfId="0" applyFont="1" applyFill="1" applyBorder="1" applyAlignment="1">
      <alignment vertical="center"/>
    </xf>
    <xf numFmtId="0" fontId="11" fillId="3" borderId="0" xfId="0" applyFont="1" applyFill="1" applyBorder="1"/>
    <xf numFmtId="0" fontId="11" fillId="3" borderId="0" xfId="0" applyFont="1" applyFill="1" applyBorder="1" applyAlignment="1">
      <alignment horizontal="center"/>
    </xf>
    <xf numFmtId="0" fontId="20" fillId="3" borderId="0" xfId="0" applyFont="1" applyFill="1" applyBorder="1"/>
    <xf numFmtId="0" fontId="11" fillId="3" borderId="0" xfId="0" applyFont="1" applyFill="1" applyBorder="1" applyAlignment="1">
      <alignment horizontal="lef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/>
    <xf numFmtId="0" fontId="2" fillId="0" borderId="7" xfId="0" applyFont="1" applyFill="1" applyBorder="1"/>
    <xf numFmtId="0" fontId="29" fillId="0" borderId="7" xfId="0" applyFont="1" applyBorder="1"/>
    <xf numFmtId="0" fontId="2" fillId="0" borderId="2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right" vertical="center"/>
    </xf>
    <xf numFmtId="0" fontId="14" fillId="0" borderId="21" xfId="0" applyFont="1" applyFill="1" applyBorder="1" applyAlignment="1">
      <alignment horizontal="center" vertical="center"/>
    </xf>
    <xf numFmtId="0" fontId="0" fillId="0" borderId="8" xfId="0" applyBorder="1"/>
    <xf numFmtId="0" fontId="7" fillId="0" borderId="20" xfId="0" applyFont="1" applyFill="1" applyBorder="1" applyAlignment="1">
      <alignment horizontal="center" vertical="center"/>
    </xf>
    <xf numFmtId="0" fontId="7" fillId="0" borderId="20" xfId="0" applyFont="1" applyBorder="1"/>
    <xf numFmtId="0" fontId="6" fillId="0" borderId="7" xfId="0" applyFont="1" applyBorder="1" applyAlignment="1">
      <alignment vertical="center"/>
    </xf>
    <xf numFmtId="0" fontId="21" fillId="0" borderId="0" xfId="0" applyFont="1" applyFill="1" applyBorder="1" applyAlignment="1">
      <alignment horizontal="center"/>
    </xf>
    <xf numFmtId="0" fontId="7" fillId="2" borderId="0" xfId="0" applyFont="1" applyFill="1" applyBorder="1"/>
    <xf numFmtId="0" fontId="31" fillId="0" borderId="0" xfId="0" applyFont="1" applyFill="1"/>
    <xf numFmtId="1" fontId="18" fillId="0" borderId="0" xfId="0" applyNumberFormat="1" applyFont="1" applyFill="1" applyAlignment="1">
      <alignment horizontal="center" vertical="center"/>
    </xf>
    <xf numFmtId="1" fontId="18" fillId="0" borderId="0" xfId="0" applyNumberFormat="1" applyFont="1" applyBorder="1"/>
    <xf numFmtId="0" fontId="31" fillId="0" borderId="0" xfId="0" applyFont="1"/>
    <xf numFmtId="1" fontId="18" fillId="0" borderId="0" xfId="0" applyNumberFormat="1" applyFont="1"/>
    <xf numFmtId="0" fontId="17" fillId="0" borderId="0" xfId="0" applyFont="1" applyBorder="1" applyAlignment="1">
      <alignment horizontal="center"/>
    </xf>
    <xf numFmtId="1" fontId="17" fillId="0" borderId="0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1" fontId="18" fillId="0" borderId="0" xfId="0" applyNumberFormat="1" applyFont="1" applyBorder="1" applyAlignment="1" applyProtection="1">
      <alignment horizontal="center" vertical="center"/>
      <protection locked="0"/>
    </xf>
    <xf numFmtId="1" fontId="18" fillId="0" borderId="0" xfId="0" applyNumberFormat="1" applyFont="1" applyBorder="1" applyAlignment="1">
      <alignment horizontal="center" vertical="center"/>
    </xf>
    <xf numFmtId="1" fontId="18" fillId="0" borderId="0" xfId="0" applyNumberFormat="1" applyFont="1" applyBorder="1" applyAlignment="1">
      <alignment horizontal="right" vertical="center"/>
    </xf>
    <xf numFmtId="1" fontId="17" fillId="0" borderId="0" xfId="0" applyNumberFormat="1" applyFont="1" applyBorder="1" applyAlignment="1">
      <alignment horizontal="center" vertical="center"/>
    </xf>
    <xf numFmtId="0" fontId="7" fillId="2" borderId="38" xfId="0" applyFont="1" applyFill="1" applyBorder="1"/>
    <xf numFmtId="0" fontId="11" fillId="2" borderId="1" xfId="0" applyFont="1" applyFill="1" applyBorder="1" applyAlignment="1">
      <alignment vertical="top"/>
    </xf>
    <xf numFmtId="0" fontId="11" fillId="2" borderId="5" xfId="0" applyFont="1" applyFill="1" applyBorder="1" applyAlignment="1">
      <alignment vertical="top"/>
    </xf>
    <xf numFmtId="0" fontId="11" fillId="2" borderId="2" xfId="0" applyFont="1" applyFill="1" applyBorder="1" applyAlignment="1">
      <alignment vertical="top"/>
    </xf>
    <xf numFmtId="0" fontId="11" fillId="2" borderId="26" xfId="0" applyFont="1" applyFill="1" applyBorder="1" applyAlignment="1">
      <alignment vertical="top"/>
    </xf>
    <xf numFmtId="0" fontId="11" fillId="0" borderId="2" xfId="0" applyFont="1" applyBorder="1" applyAlignment="1">
      <alignment vertical="top"/>
    </xf>
    <xf numFmtId="0" fontId="11" fillId="0" borderId="26" xfId="0" applyFont="1" applyBorder="1" applyAlignment="1">
      <alignment vertical="top"/>
    </xf>
    <xf numFmtId="0" fontId="0" fillId="2" borderId="0" xfId="0" applyFill="1" applyBorder="1"/>
    <xf numFmtId="1" fontId="7" fillId="0" borderId="27" xfId="0" applyNumberFormat="1" applyFont="1" applyBorder="1" applyAlignment="1">
      <alignment horizontal="center" vertical="center"/>
    </xf>
    <xf numFmtId="0" fontId="0" fillId="4" borderId="20" xfId="0" applyFill="1" applyBorder="1"/>
    <xf numFmtId="0" fontId="7" fillId="2" borderId="28" xfId="0" applyFont="1" applyFill="1" applyBorder="1"/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/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Protection="1">
      <protection locked="0"/>
    </xf>
    <xf numFmtId="0" fontId="0" fillId="0" borderId="2" xfId="0" applyBorder="1"/>
    <xf numFmtId="0" fontId="0" fillId="0" borderId="0" xfId="0" applyFill="1"/>
    <xf numFmtId="0" fontId="21" fillId="0" borderId="10" xfId="0" applyFont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/>
    <xf numFmtId="1" fontId="7" fillId="0" borderId="0" xfId="0" applyNumberFormat="1" applyFont="1" applyFill="1" applyBorder="1" applyAlignment="1">
      <alignment horizontal="center" vertical="center"/>
    </xf>
    <xf numFmtId="0" fontId="0" fillId="0" borderId="5" xfId="0" applyBorder="1"/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0" fillId="0" borderId="9" xfId="0" applyFill="1" applyBorder="1"/>
    <xf numFmtId="0" fontId="7" fillId="2" borderId="7" xfId="0" applyFont="1" applyFill="1" applyBorder="1" applyAlignment="1">
      <alignment vertical="center"/>
    </xf>
    <xf numFmtId="0" fontId="6" fillId="0" borderId="0" xfId="0" applyFont="1" applyFill="1" applyBorder="1"/>
    <xf numFmtId="0" fontId="34" fillId="0" borderId="0" xfId="0" applyFont="1"/>
    <xf numFmtId="0" fontId="35" fillId="0" borderId="0" xfId="0" applyFont="1"/>
    <xf numFmtId="0" fontId="0" fillId="0" borderId="3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33" fillId="0" borderId="41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0" fillId="5" borderId="0" xfId="0" applyFill="1" applyBorder="1" applyAlignment="1">
      <alignment horizontal="left"/>
    </xf>
    <xf numFmtId="0" fontId="9" fillId="7" borderId="4" xfId="0" applyFont="1" applyFill="1" applyBorder="1" applyAlignment="1">
      <alignment horizontal="left" vertical="center" wrapText="1"/>
    </xf>
    <xf numFmtId="0" fontId="9" fillId="4" borderId="25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left"/>
    </xf>
    <xf numFmtId="3" fontId="7" fillId="0" borderId="21" xfId="0" applyNumberFormat="1" applyFont="1" applyBorder="1" applyAlignment="1">
      <alignment horizontal="center" vertical="center" wrapText="1"/>
    </xf>
    <xf numFmtId="1" fontId="7" fillId="0" borderId="21" xfId="0" applyNumberFormat="1" applyFont="1" applyBorder="1" applyAlignment="1">
      <alignment horizontal="center" vertical="center" wrapText="1"/>
    </xf>
    <xf numFmtId="3" fontId="7" fillId="0" borderId="46" xfId="0" applyNumberFormat="1" applyFont="1" applyBorder="1" applyAlignment="1">
      <alignment horizontal="center" vertical="center" wrapText="1"/>
    </xf>
    <xf numFmtId="0" fontId="7" fillId="0" borderId="48" xfId="0" applyFont="1" applyBorder="1" applyAlignment="1">
      <alignment horizontal="left"/>
    </xf>
    <xf numFmtId="3" fontId="7" fillId="0" borderId="10" xfId="0" applyNumberFormat="1" applyFont="1" applyBorder="1" applyAlignment="1">
      <alignment horizontal="center" vertical="center" wrapText="1"/>
    </xf>
    <xf numFmtId="0" fontId="7" fillId="0" borderId="45" xfId="0" applyFont="1" applyBorder="1" applyAlignment="1">
      <alignment horizontal="left" vertical="center" wrapText="1"/>
    </xf>
    <xf numFmtId="0" fontId="7" fillId="0" borderId="47" xfId="0" applyFont="1" applyBorder="1" applyAlignment="1">
      <alignment horizontal="left" vertical="center" wrapText="1"/>
    </xf>
    <xf numFmtId="0" fontId="7" fillId="0" borderId="47" xfId="0" applyFont="1" applyBorder="1" applyAlignment="1">
      <alignment horizontal="left"/>
    </xf>
    <xf numFmtId="0" fontId="7" fillId="0" borderId="48" xfId="0" applyFont="1" applyBorder="1" applyAlignment="1">
      <alignment horizontal="left" vertical="center" wrapText="1"/>
    </xf>
    <xf numFmtId="1" fontId="7" fillId="0" borderId="20" xfId="0" applyNumberFormat="1" applyFont="1" applyBorder="1" applyAlignment="1">
      <alignment horizontal="center" vertical="center" wrapText="1"/>
    </xf>
    <xf numFmtId="0" fontId="7" fillId="0" borderId="34" xfId="0" applyFont="1" applyBorder="1" applyAlignment="1">
      <alignment horizontal="left"/>
    </xf>
    <xf numFmtId="1" fontId="7" fillId="0" borderId="7" xfId="0" applyNumberFormat="1" applyFont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/>
    </xf>
    <xf numFmtId="0" fontId="9" fillId="7" borderId="3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0" fontId="11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/>
    </xf>
    <xf numFmtId="0" fontId="11" fillId="0" borderId="3" xfId="0" applyFont="1" applyFill="1" applyBorder="1" applyAlignment="1">
      <alignment vertical="center"/>
    </xf>
    <xf numFmtId="0" fontId="10" fillId="0" borderId="10" xfId="0" applyFont="1" applyBorder="1" applyAlignment="1">
      <alignment wrapText="1"/>
    </xf>
    <xf numFmtId="0" fontId="11" fillId="2" borderId="0" xfId="0" applyFont="1" applyFill="1" applyAlignment="1"/>
    <xf numFmtId="0" fontId="9" fillId="2" borderId="2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center"/>
    </xf>
    <xf numFmtId="0" fontId="10" fillId="0" borderId="6" xfId="0" applyFont="1" applyBorder="1" applyAlignment="1">
      <alignment wrapText="1"/>
    </xf>
    <xf numFmtId="0" fontId="7" fillId="0" borderId="0" xfId="0" applyFont="1" applyBorder="1"/>
    <xf numFmtId="0" fontId="9" fillId="2" borderId="0" xfId="0" applyFont="1" applyFill="1" applyBorder="1"/>
    <xf numFmtId="0" fontId="11" fillId="0" borderId="10" xfId="0" applyFont="1" applyFill="1" applyBorder="1" applyAlignment="1">
      <alignment vertical="center"/>
    </xf>
    <xf numFmtId="0" fontId="21" fillId="0" borderId="4" xfId="0" applyFont="1" applyBorder="1" applyAlignment="1">
      <alignment horizontal="center"/>
    </xf>
    <xf numFmtId="0" fontId="0" fillId="0" borderId="12" xfId="0" applyBorder="1"/>
    <xf numFmtId="0" fontId="0" fillId="0" borderId="29" xfId="0" applyBorder="1"/>
    <xf numFmtId="0" fontId="21" fillId="0" borderId="0" xfId="0" applyFont="1" applyBorder="1" applyAlignment="1">
      <alignment horizontal="right"/>
    </xf>
    <xf numFmtId="0" fontId="0" fillId="0" borderId="14" xfId="0" applyBorder="1"/>
    <xf numFmtId="0" fontId="0" fillId="0" borderId="32" xfId="0" applyBorder="1"/>
    <xf numFmtId="0" fontId="37" fillId="0" borderId="0" xfId="0" applyFont="1" applyBorder="1"/>
    <xf numFmtId="0" fontId="25" fillId="0" borderId="0" xfId="0" applyFont="1" applyBorder="1" applyAlignment="1">
      <alignment horizontal="right"/>
    </xf>
    <xf numFmtId="0" fontId="0" fillId="0" borderId="34" xfId="0" applyBorder="1"/>
    <xf numFmtId="0" fontId="0" fillId="0" borderId="33" xfId="0" applyBorder="1"/>
    <xf numFmtId="0" fontId="0" fillId="0" borderId="35" xfId="0" applyBorder="1"/>
    <xf numFmtId="0" fontId="0" fillId="4" borderId="15" xfId="0" applyFill="1" applyBorder="1"/>
    <xf numFmtId="0" fontId="2" fillId="3" borderId="20" xfId="0" applyFont="1" applyFill="1" applyBorder="1"/>
    <xf numFmtId="0" fontId="11" fillId="2" borderId="0" xfId="0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0" fontId="21" fillId="4" borderId="4" xfId="0" applyFont="1" applyFill="1" applyBorder="1"/>
    <xf numFmtId="0" fontId="25" fillId="4" borderId="15" xfId="0" applyFont="1" applyFill="1" applyBorder="1" applyAlignment="1"/>
    <xf numFmtId="0" fontId="25" fillId="4" borderId="11" xfId="0" applyFont="1" applyFill="1" applyBorder="1" applyAlignment="1"/>
    <xf numFmtId="0" fontId="21" fillId="4" borderId="15" xfId="0" applyFont="1" applyFill="1" applyBorder="1"/>
    <xf numFmtId="0" fontId="21" fillId="0" borderId="10" xfId="0" applyFont="1" applyBorder="1"/>
    <xf numFmtId="0" fontId="0" fillId="4" borderId="11" xfId="0" applyFill="1" applyBorder="1"/>
    <xf numFmtId="0" fontId="0" fillId="4" borderId="16" xfId="0" applyFill="1" applyBorder="1"/>
    <xf numFmtId="0" fontId="11" fillId="2" borderId="7" xfId="0" applyFont="1" applyFill="1" applyBorder="1" applyAlignment="1">
      <alignment vertical="top"/>
    </xf>
    <xf numFmtId="0" fontId="11" fillId="0" borderId="7" xfId="0" applyFont="1" applyBorder="1" applyAlignment="1">
      <alignment vertical="top"/>
    </xf>
    <xf numFmtId="0" fontId="11" fillId="2" borderId="7" xfId="0" applyFont="1" applyFill="1" applyBorder="1"/>
    <xf numFmtId="0" fontId="11" fillId="0" borderId="7" xfId="0" applyFont="1" applyFill="1" applyBorder="1"/>
    <xf numFmtId="0" fontId="11" fillId="0" borderId="0" xfId="0" applyFont="1" applyFill="1" applyBorder="1" applyAlignment="1">
      <alignment horizontal="center"/>
    </xf>
    <xf numFmtId="0" fontId="0" fillId="4" borderId="0" xfId="0" applyFill="1"/>
    <xf numFmtId="0" fontId="0" fillId="4" borderId="27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30" xfId="0" applyFill="1" applyBorder="1"/>
    <xf numFmtId="0" fontId="21" fillId="8" borderId="21" xfId="0" applyFont="1" applyFill="1" applyBorder="1"/>
    <xf numFmtId="0" fontId="21" fillId="8" borderId="21" xfId="0" applyFont="1" applyFill="1" applyBorder="1" applyAlignment="1">
      <alignment horizontal="center"/>
    </xf>
    <xf numFmtId="0" fontId="39" fillId="3" borderId="51" xfId="0" applyFont="1" applyFill="1" applyBorder="1" applyAlignment="1">
      <alignment horizontal="center"/>
    </xf>
    <xf numFmtId="0" fontId="39" fillId="3" borderId="52" xfId="0" applyFont="1" applyFill="1" applyBorder="1" applyAlignment="1">
      <alignment horizontal="center"/>
    </xf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61" xfId="0" applyBorder="1"/>
    <xf numFmtId="0" fontId="16" fillId="0" borderId="0" xfId="0" applyFont="1" applyBorder="1"/>
    <xf numFmtId="0" fontId="25" fillId="0" borderId="0" xfId="0" applyFont="1" applyBorder="1"/>
    <xf numFmtId="0" fontId="21" fillId="2" borderId="7" xfId="0" applyFont="1" applyFill="1" applyBorder="1"/>
    <xf numFmtId="0" fontId="21" fillId="2" borderId="7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25" fillId="0" borderId="0" xfId="0" applyFont="1"/>
    <xf numFmtId="0" fontId="34" fillId="0" borderId="7" xfId="0" applyFont="1" applyBorder="1" applyAlignment="1">
      <alignment textRotation="60" wrapText="1"/>
    </xf>
    <xf numFmtId="0" fontId="33" fillId="0" borderId="0" xfId="0" applyFont="1"/>
    <xf numFmtId="0" fontId="21" fillId="0" borderId="0" xfId="0" applyFont="1" applyBorder="1" applyAlignment="1">
      <alignment horizontal="center"/>
    </xf>
    <xf numFmtId="0" fontId="41" fillId="3" borderId="64" xfId="0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10" fillId="2" borderId="4" xfId="0" applyFont="1" applyFill="1" applyBorder="1"/>
    <xf numFmtId="0" fontId="33" fillId="0" borderId="43" xfId="0" applyFont="1" applyBorder="1" applyAlignment="1">
      <alignment horizontal="center" vertical="center"/>
    </xf>
    <xf numFmtId="0" fontId="0" fillId="0" borderId="6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5" borderId="66" xfId="0" applyFill="1" applyBorder="1" applyAlignment="1">
      <alignment horizontal="center"/>
    </xf>
    <xf numFmtId="0" fontId="0" fillId="5" borderId="65" xfId="0" applyFill="1" applyBorder="1" applyAlignment="1">
      <alignment horizontal="center"/>
    </xf>
    <xf numFmtId="0" fontId="11" fillId="3" borderId="13" xfId="0" applyFont="1" applyFill="1" applyBorder="1"/>
    <xf numFmtId="0" fontId="11" fillId="3" borderId="14" xfId="0" applyFont="1" applyFill="1" applyBorder="1" applyAlignment="1">
      <alignment horizontal="center"/>
    </xf>
    <xf numFmtId="0" fontId="11" fillId="3" borderId="0" xfId="0" applyFont="1" applyFill="1" applyAlignment="1">
      <alignment horizontal="left"/>
    </xf>
    <xf numFmtId="0" fontId="21" fillId="0" borderId="10" xfId="0" applyFont="1" applyBorder="1" applyAlignment="1">
      <alignment horizontal="center"/>
    </xf>
    <xf numFmtId="0" fontId="10" fillId="2" borderId="4" xfId="0" applyFont="1" applyFill="1" applyBorder="1" applyAlignment="1">
      <alignment vertical="center" wrapText="1"/>
    </xf>
    <xf numFmtId="0" fontId="21" fillId="0" borderId="0" xfId="0" applyFont="1" applyFill="1"/>
    <xf numFmtId="0" fontId="41" fillId="3" borderId="63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21" fillId="0" borderId="7" xfId="0" applyFont="1" applyFill="1" applyBorder="1" applyAlignment="1">
      <alignment horizontal="center" vertical="center"/>
    </xf>
    <xf numFmtId="0" fontId="0" fillId="0" borderId="26" xfId="0" applyFill="1" applyBorder="1"/>
    <xf numFmtId="0" fontId="7" fillId="0" borderId="26" xfId="0" applyFont="1" applyFill="1" applyBorder="1"/>
    <xf numFmtId="0" fontId="42" fillId="0" borderId="7" xfId="0" applyFont="1" applyFill="1" applyBorder="1" applyAlignment="1">
      <alignment horizontal="left" vertical="center"/>
    </xf>
    <xf numFmtId="0" fontId="0" fillId="4" borderId="0" xfId="0" applyFill="1" applyBorder="1"/>
    <xf numFmtId="0" fontId="7" fillId="0" borderId="10" xfId="0" applyFont="1" applyFill="1" applyBorder="1" applyAlignment="1">
      <alignment horizontal="left" vertical="center"/>
    </xf>
    <xf numFmtId="0" fontId="0" fillId="0" borderId="10" xfId="0" applyBorder="1"/>
    <xf numFmtId="0" fontId="7" fillId="0" borderId="42" xfId="0" applyFont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11" fillId="4" borderId="13" xfId="0" applyFont="1" applyFill="1" applyBorder="1" applyAlignment="1">
      <alignment horizontal="center"/>
    </xf>
    <xf numFmtId="0" fontId="2" fillId="4" borderId="0" xfId="0" applyFont="1" applyFill="1" applyBorder="1"/>
    <xf numFmtId="0" fontId="0" fillId="4" borderId="13" xfId="0" applyFill="1" applyBorder="1"/>
    <xf numFmtId="0" fontId="7" fillId="0" borderId="42" xfId="0" applyFont="1" applyFill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1" fontId="2" fillId="0" borderId="21" xfId="0" applyNumberFormat="1" applyFont="1" applyFill="1" applyBorder="1" applyAlignment="1" applyProtection="1">
      <alignment horizontal="center" vertical="center"/>
      <protection locked="0"/>
    </xf>
    <xf numFmtId="0" fontId="26" fillId="4" borderId="8" xfId="0" applyFont="1" applyFill="1" applyBorder="1" applyAlignment="1">
      <alignment vertical="center"/>
    </xf>
    <xf numFmtId="0" fontId="9" fillId="4" borderId="18" xfId="0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 applyProtection="1">
      <alignment horizontal="center" vertical="center"/>
      <protection locked="0"/>
    </xf>
    <xf numFmtId="1" fontId="31" fillId="0" borderId="0" xfId="0" applyNumberFormat="1" applyFont="1"/>
    <xf numFmtId="1" fontId="7" fillId="0" borderId="21" xfId="0" applyNumberFormat="1" applyFont="1" applyFill="1" applyBorder="1" applyAlignment="1" applyProtection="1">
      <alignment horizontal="center" vertical="center"/>
      <protection locked="0"/>
    </xf>
    <xf numFmtId="0" fontId="21" fillId="0" borderId="21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43" fillId="2" borderId="2" xfId="0" applyFont="1" applyFill="1" applyBorder="1"/>
    <xf numFmtId="0" fontId="21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7" fillId="0" borderId="20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28" xfId="0" applyBorder="1" applyAlignment="1">
      <alignment horizontal="center"/>
    </xf>
    <xf numFmtId="0" fontId="11" fillId="3" borderId="68" xfId="0" applyFont="1" applyFill="1" applyBorder="1"/>
    <xf numFmtId="0" fontId="11" fillId="3" borderId="69" xfId="0" applyFont="1" applyFill="1" applyBorder="1"/>
    <xf numFmtId="0" fontId="2" fillId="0" borderId="10" xfId="0" applyFont="1" applyFill="1" applyBorder="1"/>
    <xf numFmtId="0" fontId="2" fillId="3" borderId="33" xfId="0" applyFont="1" applyFill="1" applyBorder="1"/>
    <xf numFmtId="0" fontId="2" fillId="3" borderId="33" xfId="0" applyFont="1" applyFill="1" applyBorder="1" applyAlignment="1">
      <alignment horizontal="center"/>
    </xf>
    <xf numFmtId="0" fontId="11" fillId="3" borderId="33" xfId="0" applyFont="1" applyFill="1" applyBorder="1"/>
    <xf numFmtId="0" fontId="11" fillId="3" borderId="33" xfId="0" applyFont="1" applyFill="1" applyBorder="1" applyAlignment="1">
      <alignment horizontal="center"/>
    </xf>
    <xf numFmtId="0" fontId="11" fillId="3" borderId="35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/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Protection="1">
      <protection locked="0"/>
    </xf>
    <xf numFmtId="0" fontId="0" fillId="0" borderId="2" xfId="0" applyFill="1" applyBorder="1"/>
    <xf numFmtId="0" fontId="0" fillId="3" borderId="7" xfId="0" applyFill="1" applyBorder="1"/>
    <xf numFmtId="0" fontId="9" fillId="4" borderId="12" xfId="0" applyFont="1" applyFill="1" applyBorder="1" applyAlignment="1">
      <alignment horizontal="left" vertical="center"/>
    </xf>
    <xf numFmtId="0" fontId="9" fillId="4" borderId="19" xfId="0" applyFont="1" applyFill="1" applyBorder="1" applyAlignment="1">
      <alignment horizontal="center" vertical="top" wrapText="1"/>
    </xf>
    <xf numFmtId="0" fontId="9" fillId="4" borderId="19" xfId="0" applyFont="1" applyFill="1" applyBorder="1" applyAlignment="1">
      <alignment vertical="center"/>
    </xf>
    <xf numFmtId="2" fontId="9" fillId="4" borderId="7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1" fontId="24" fillId="0" borderId="0" xfId="0" applyNumberFormat="1" applyFont="1" applyBorder="1" applyAlignment="1">
      <alignment horizontal="center" vertical="center"/>
    </xf>
    <xf numFmtId="1" fontId="7" fillId="6" borderId="0" xfId="0" applyNumberFormat="1" applyFont="1" applyFill="1" applyBorder="1" applyAlignment="1" applyProtection="1">
      <alignment horizontal="center" vertical="center"/>
      <protection locked="0"/>
    </xf>
    <xf numFmtId="1" fontId="24" fillId="0" borderId="28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1" fontId="7" fillId="0" borderId="28" xfId="0" applyNumberFormat="1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14" fillId="3" borderId="21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7" fillId="3" borderId="21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0" fillId="3" borderId="21" xfId="0" applyFill="1" applyBorder="1"/>
    <xf numFmtId="0" fontId="7" fillId="3" borderId="7" xfId="0" applyFont="1" applyFill="1" applyBorder="1" applyAlignment="1">
      <alignment horizontal="left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center"/>
    </xf>
    <xf numFmtId="0" fontId="21" fillId="3" borderId="7" xfId="0" applyFont="1" applyFill="1" applyBorder="1" applyAlignment="1">
      <alignment vertical="center"/>
    </xf>
    <xf numFmtId="0" fontId="7" fillId="3" borderId="21" xfId="0" applyFont="1" applyFill="1" applyBorder="1"/>
    <xf numFmtId="0" fontId="7" fillId="3" borderId="7" xfId="0" applyFont="1" applyFill="1" applyBorder="1"/>
    <xf numFmtId="0" fontId="21" fillId="3" borderId="10" xfId="0" applyFont="1" applyFill="1" applyBorder="1" applyAlignment="1">
      <alignment vertical="center"/>
    </xf>
    <xf numFmtId="1" fontId="7" fillId="3" borderId="7" xfId="0" applyNumberFormat="1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>
      <alignment vertical="center"/>
    </xf>
    <xf numFmtId="0" fontId="6" fillId="3" borderId="7" xfId="0" applyFont="1" applyFill="1" applyBorder="1"/>
    <xf numFmtId="1" fontId="2" fillId="3" borderId="7" xfId="0" applyNumberFormat="1" applyFont="1" applyFill="1" applyBorder="1" applyAlignment="1" applyProtection="1">
      <alignment horizontal="center" vertical="center"/>
      <protection locked="0"/>
    </xf>
    <xf numFmtId="1" fontId="7" fillId="3" borderId="21" xfId="0" applyNumberFormat="1" applyFont="1" applyFill="1" applyBorder="1" applyAlignment="1" applyProtection="1">
      <alignment horizontal="center" vertical="center"/>
      <protection locked="0"/>
    </xf>
    <xf numFmtId="1" fontId="2" fillId="3" borderId="21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29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32" xfId="0" applyFont="1" applyBorder="1" applyAlignment="1">
      <alignment horizontal="left" vertical="top"/>
    </xf>
    <xf numFmtId="0" fontId="7" fillId="0" borderId="34" xfId="0" applyFont="1" applyBorder="1" applyAlignment="1">
      <alignment horizontal="left" vertical="top"/>
    </xf>
    <xf numFmtId="0" fontId="7" fillId="0" borderId="33" xfId="0" applyFont="1" applyBorder="1" applyAlignment="1">
      <alignment horizontal="left" vertical="top"/>
    </xf>
    <xf numFmtId="0" fontId="7" fillId="0" borderId="35" xfId="0" applyFont="1" applyBorder="1" applyAlignment="1">
      <alignment horizontal="left" vertical="top"/>
    </xf>
    <xf numFmtId="0" fontId="19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7" fillId="3" borderId="6" xfId="0" applyFont="1" applyFill="1" applyBorder="1" applyAlignment="1">
      <alignment horizontal="center" vertical="top"/>
    </xf>
    <xf numFmtId="0" fontId="27" fillId="3" borderId="3" xfId="0" applyFont="1" applyFill="1" applyBorder="1" applyAlignment="1">
      <alignment horizontal="center" vertical="top"/>
    </xf>
    <xf numFmtId="0" fontId="27" fillId="3" borderId="30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30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7" fillId="3" borderId="33" xfId="0" applyFont="1" applyFill="1" applyBorder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9" fillId="4" borderId="11" xfId="0" applyFont="1" applyFill="1" applyBorder="1" applyAlignment="1">
      <alignment horizontal="left" vertical="center" wrapText="1"/>
    </xf>
    <xf numFmtId="0" fontId="9" fillId="4" borderId="2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12" fillId="3" borderId="6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left" wrapText="1"/>
    </xf>
    <xf numFmtId="0" fontId="3" fillId="2" borderId="0" xfId="0" applyFont="1" applyFill="1" applyAlignment="1">
      <alignment horizontal="center"/>
    </xf>
    <xf numFmtId="0" fontId="7" fillId="0" borderId="2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19" fillId="2" borderId="0" xfId="0" applyFont="1" applyFill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9" fillId="4" borderId="37" xfId="0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horizontal="center"/>
    </xf>
    <xf numFmtId="1" fontId="4" fillId="0" borderId="0" xfId="0" applyNumberFormat="1" applyFont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42" fillId="0" borderId="28" xfId="0" applyFont="1" applyFill="1" applyBorder="1" applyAlignment="1">
      <alignment horizontal="left" vertical="center"/>
    </xf>
    <xf numFmtId="0" fontId="42" fillId="0" borderId="26" xfId="0" applyFont="1" applyFill="1" applyBorder="1" applyAlignment="1">
      <alignment horizontal="left" vertical="center"/>
    </xf>
    <xf numFmtId="0" fontId="42" fillId="0" borderId="21" xfId="0" applyFont="1" applyFill="1" applyBorder="1" applyAlignment="1">
      <alignment horizontal="left" vertical="center"/>
    </xf>
    <xf numFmtId="0" fontId="42" fillId="0" borderId="7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4" fontId="9" fillId="7" borderId="4" xfId="0" applyNumberFormat="1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wrapText="1"/>
    </xf>
    <xf numFmtId="0" fontId="2" fillId="0" borderId="2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7" fillId="7" borderId="36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top"/>
    </xf>
    <xf numFmtId="164" fontId="21" fillId="0" borderId="1" xfId="0" applyNumberFormat="1" applyFont="1" applyBorder="1" applyAlignment="1">
      <alignment horizontal="center"/>
    </xf>
    <xf numFmtId="164" fontId="21" fillId="0" borderId="50" xfId="0" applyNumberFormat="1" applyFont="1" applyBorder="1" applyAlignment="1">
      <alignment horizontal="center"/>
    </xf>
    <xf numFmtId="0" fontId="21" fillId="0" borderId="50" xfId="0" applyFont="1" applyBorder="1" applyAlignment="1">
      <alignment horizontal="center"/>
    </xf>
    <xf numFmtId="164" fontId="38" fillId="0" borderId="1" xfId="0" applyNumberFormat="1" applyFont="1" applyBorder="1" applyAlignment="1">
      <alignment horizontal="center"/>
    </xf>
    <xf numFmtId="0" fontId="38" fillId="0" borderId="50" xfId="0" applyFont="1" applyBorder="1" applyAlignment="1">
      <alignment horizontal="center"/>
    </xf>
    <xf numFmtId="0" fontId="11" fillId="0" borderId="7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wrapText="1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5" fillId="4" borderId="15" xfId="0" applyFont="1" applyFill="1" applyBorder="1" applyAlignment="1">
      <alignment horizontal="center"/>
    </xf>
    <xf numFmtId="0" fontId="25" fillId="4" borderId="16" xfId="0" applyFont="1" applyFill="1" applyBorder="1" applyAlignment="1">
      <alignment horizontal="center"/>
    </xf>
    <xf numFmtId="0" fontId="21" fillId="8" borderId="11" xfId="0" applyFont="1" applyFill="1" applyBorder="1" applyAlignment="1">
      <alignment horizontal="center"/>
    </xf>
    <xf numFmtId="0" fontId="21" fillId="8" borderId="15" xfId="0" applyFont="1" applyFill="1" applyBorder="1" applyAlignment="1">
      <alignment horizontal="center"/>
    </xf>
    <xf numFmtId="0" fontId="21" fillId="8" borderId="16" xfId="0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5" xfId="0" applyFont="1" applyFill="1" applyBorder="1" applyAlignment="1">
      <alignment horizontal="center"/>
    </xf>
    <xf numFmtId="0" fontId="21" fillId="4" borderId="16" xfId="0" applyFont="1" applyFill="1" applyBorder="1" applyAlignment="1">
      <alignment horizontal="center"/>
    </xf>
    <xf numFmtId="0" fontId="36" fillId="4" borderId="11" xfId="0" applyFont="1" applyFill="1" applyBorder="1" applyAlignment="1">
      <alignment horizontal="center" vertical="center"/>
    </xf>
    <xf numFmtId="0" fontId="36" fillId="4" borderId="15" xfId="0" applyFont="1" applyFill="1" applyBorder="1" applyAlignment="1">
      <alignment horizontal="center" vertical="center"/>
    </xf>
    <xf numFmtId="0" fontId="36" fillId="4" borderId="16" xfId="0" applyFont="1" applyFill="1" applyBorder="1" applyAlignment="1">
      <alignment horizontal="center" vertical="center"/>
    </xf>
    <xf numFmtId="4" fontId="21" fillId="0" borderId="62" xfId="0" applyNumberFormat="1" applyFont="1" applyBorder="1" applyAlignment="1">
      <alignment horizontal="center"/>
    </xf>
    <xf numFmtId="4" fontId="21" fillId="0" borderId="6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0" fillId="8" borderId="34" xfId="0" applyFill="1" applyBorder="1" applyAlignment="1">
      <alignment horizontal="left"/>
    </xf>
    <xf numFmtId="0" fontId="0" fillId="8" borderId="33" xfId="0" applyFill="1" applyBorder="1" applyAlignment="1">
      <alignment horizontal="left"/>
    </xf>
    <xf numFmtId="0" fontId="0" fillId="8" borderId="35" xfId="0" applyFill="1" applyBorder="1" applyAlignment="1">
      <alignment horizontal="left"/>
    </xf>
    <xf numFmtId="0" fontId="21" fillId="2" borderId="7" xfId="0" applyFont="1" applyFill="1" applyBorder="1" applyAlignment="1">
      <alignment horizontal="center"/>
    </xf>
    <xf numFmtId="0" fontId="21" fillId="2" borderId="28" xfId="0" applyFont="1" applyFill="1" applyBorder="1" applyAlignment="1">
      <alignment horizontal="center"/>
    </xf>
    <xf numFmtId="0" fontId="21" fillId="2" borderId="26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41" fillId="3" borderId="51" xfId="0" applyFont="1" applyFill="1" applyBorder="1" applyAlignment="1">
      <alignment horizontal="left" wrapText="1"/>
    </xf>
    <xf numFmtId="0" fontId="41" fillId="3" borderId="53" xfId="0" applyFont="1" applyFill="1" applyBorder="1" applyAlignment="1">
      <alignment horizontal="left" wrapText="1"/>
    </xf>
    <xf numFmtId="0" fontId="41" fillId="3" borderId="54" xfId="0" applyFont="1" applyFill="1" applyBorder="1" applyAlignment="1">
      <alignment horizontal="left" wrapText="1"/>
    </xf>
    <xf numFmtId="0" fontId="21" fillId="8" borderId="27" xfId="0" applyFont="1" applyFill="1" applyBorder="1" applyAlignment="1">
      <alignment horizontal="center"/>
    </xf>
    <xf numFmtId="0" fontId="21" fillId="8" borderId="1" xfId="0" applyFont="1" applyFill="1" applyBorder="1" applyAlignment="1">
      <alignment horizontal="center"/>
    </xf>
    <xf numFmtId="0" fontId="21" fillId="8" borderId="5" xfId="0" applyFont="1" applyFill="1" applyBorder="1" applyAlignment="1">
      <alignment horizontal="center"/>
    </xf>
    <xf numFmtId="0" fontId="40" fillId="0" borderId="12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29" xfId="0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32" xfId="0" applyFont="1" applyBorder="1" applyAlignment="1">
      <alignment horizontal="center"/>
    </xf>
    <xf numFmtId="0" fontId="41" fillId="3" borderId="52" xfId="0" applyFont="1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1" fillId="3" borderId="55" xfId="0" applyFont="1" applyFill="1" applyBorder="1" applyAlignment="1">
      <alignment horizontal="left" wrapText="1"/>
    </xf>
    <xf numFmtId="0" fontId="41" fillId="3" borderId="56" xfId="0" applyFont="1" applyFill="1" applyBorder="1" applyAlignment="1">
      <alignment horizontal="left" wrapText="1"/>
    </xf>
    <xf numFmtId="0" fontId="12" fillId="3" borderId="13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0" fillId="0" borderId="13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11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11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11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466726</xdr:colOff>
      <xdr:row>9</xdr:row>
      <xdr:rowOff>123825</xdr:rowOff>
    </xdr:from>
    <xdr:to>
      <xdr:col>5</xdr:col>
      <xdr:colOff>76202</xdr:colOff>
      <xdr:row>9</xdr:row>
      <xdr:rowOff>266700</xdr:rowOff>
    </xdr:to>
    <xdr:sp macro="" textlink="">
      <xdr:nvSpPr>
        <xdr:cNvPr id="68" name="Oval 67">
          <a:extLst>
            <a:ext uri="{FF2B5EF4-FFF2-40B4-BE49-F238E27FC236}">
              <a16:creationId xmlns:a16="http://schemas.microsoft.com/office/drawing/2014/main" id="{4A8F33E6-E2EB-4BA4-BC3E-C6DE68030A22}"/>
            </a:ext>
          </a:extLst>
        </xdr:cNvPr>
        <xdr:cNvSpPr/>
      </xdr:nvSpPr>
      <xdr:spPr>
        <a:xfrm>
          <a:off x="2466976" y="1981200"/>
          <a:ext cx="200026" cy="1428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0</xdr:col>
      <xdr:colOff>1057275</xdr:colOff>
      <xdr:row>125</xdr:row>
      <xdr:rowOff>197769</xdr:rowOff>
    </xdr:from>
    <xdr:to>
      <xdr:col>2</xdr:col>
      <xdr:colOff>342900</xdr:colOff>
      <xdr:row>128</xdr:row>
      <xdr:rowOff>9525</xdr:rowOff>
    </xdr:to>
    <xdr:pic>
      <xdr:nvPicPr>
        <xdr:cNvPr id="71" name="Picture 9">
          <a:extLst>
            <a:ext uri="{FF2B5EF4-FFF2-40B4-BE49-F238E27FC236}">
              <a16:creationId xmlns:a16="http://schemas.microsoft.com/office/drawing/2014/main" id="{1B58B5CB-9B9F-4991-ADC8-382E4BA58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2317319"/>
          <a:ext cx="1181100" cy="41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1019175</xdr:colOff>
      <xdr:row>192</xdr:row>
      <xdr:rowOff>162982</xdr:rowOff>
    </xdr:from>
    <xdr:to>
      <xdr:col>2</xdr:col>
      <xdr:colOff>219075</xdr:colOff>
      <xdr:row>194</xdr:row>
      <xdr:rowOff>133350</xdr:rowOff>
    </xdr:to>
    <xdr:pic>
      <xdr:nvPicPr>
        <xdr:cNvPr id="75" name="Picture 9">
          <a:extLst>
            <a:ext uri="{FF2B5EF4-FFF2-40B4-BE49-F238E27FC236}">
              <a16:creationId xmlns:a16="http://schemas.microsoft.com/office/drawing/2014/main" id="{03FE4C43-DA47-40A2-9F0E-8636C00B2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42644482"/>
          <a:ext cx="1095375" cy="427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1076324</xdr:colOff>
      <xdr:row>262</xdr:row>
      <xdr:rowOff>157595</xdr:rowOff>
    </xdr:from>
    <xdr:to>
      <xdr:col>2</xdr:col>
      <xdr:colOff>407666</xdr:colOff>
      <xdr:row>264</xdr:row>
      <xdr:rowOff>114300</xdr:rowOff>
    </xdr:to>
    <xdr:pic>
      <xdr:nvPicPr>
        <xdr:cNvPr id="79" name="Picture 9">
          <a:extLst>
            <a:ext uri="{FF2B5EF4-FFF2-40B4-BE49-F238E27FC236}">
              <a16:creationId xmlns:a16="http://schemas.microsoft.com/office/drawing/2014/main" id="{E4B4654E-AC7B-4667-8DF0-E2D0F843E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4" y="98293670"/>
          <a:ext cx="1226817" cy="385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104775</xdr:colOff>
      <xdr:row>1</xdr:row>
      <xdr:rowOff>47626</xdr:rowOff>
    </xdr:from>
    <xdr:to>
      <xdr:col>20</xdr:col>
      <xdr:colOff>361950</xdr:colOff>
      <xdr:row>3</xdr:row>
      <xdr:rowOff>66676</xdr:rowOff>
    </xdr:to>
    <xdr:pic>
      <xdr:nvPicPr>
        <xdr:cNvPr id="82" name="Picture 9">
          <a:extLst>
            <a:ext uri="{FF2B5EF4-FFF2-40B4-BE49-F238E27FC236}">
              <a16:creationId xmlns:a16="http://schemas.microsoft.com/office/drawing/2014/main" id="{191FBF40-A397-4543-A95B-73844CA99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238126"/>
          <a:ext cx="13811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514350</xdr:colOff>
      <xdr:row>9</xdr:row>
      <xdr:rowOff>123825</xdr:rowOff>
    </xdr:from>
    <xdr:to>
      <xdr:col>8</xdr:col>
      <xdr:colOff>161926</xdr:colOff>
      <xdr:row>9</xdr:row>
      <xdr:rowOff>266700</xdr:rowOff>
    </xdr:to>
    <xdr:sp macro="" textlink="">
      <xdr:nvSpPr>
        <xdr:cNvPr id="83" name="Oval 82">
          <a:extLst>
            <a:ext uri="{FF2B5EF4-FFF2-40B4-BE49-F238E27FC236}">
              <a16:creationId xmlns:a16="http://schemas.microsoft.com/office/drawing/2014/main" id="{E890B8CB-8784-42CD-AC6F-E9A28542CFCA}"/>
            </a:ext>
          </a:extLst>
        </xdr:cNvPr>
        <xdr:cNvSpPr/>
      </xdr:nvSpPr>
      <xdr:spPr>
        <a:xfrm>
          <a:off x="3105150" y="1981200"/>
          <a:ext cx="200026" cy="1428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0</xdr:col>
      <xdr:colOff>1047749</xdr:colOff>
      <xdr:row>330</xdr:row>
      <xdr:rowOff>177137</xdr:rowOff>
    </xdr:from>
    <xdr:to>
      <xdr:col>2</xdr:col>
      <xdr:colOff>409575</xdr:colOff>
      <xdr:row>332</xdr:row>
      <xdr:rowOff>123825</xdr:rowOff>
    </xdr:to>
    <xdr:pic>
      <xdr:nvPicPr>
        <xdr:cNvPr id="84" name="Picture 9">
          <a:extLst>
            <a:ext uri="{FF2B5EF4-FFF2-40B4-BE49-F238E27FC236}">
              <a16:creationId xmlns:a16="http://schemas.microsoft.com/office/drawing/2014/main" id="{0E7E2D9D-601A-4463-AAF2-2410AA1AF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9" y="70624037"/>
          <a:ext cx="1257301" cy="441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466726</xdr:colOff>
      <xdr:row>73</xdr:row>
      <xdr:rowOff>123825</xdr:rowOff>
    </xdr:from>
    <xdr:to>
      <xdr:col>5</xdr:col>
      <xdr:colOff>76202</xdr:colOff>
      <xdr:row>73</xdr:row>
      <xdr:rowOff>266700</xdr:rowOff>
    </xdr:to>
    <xdr:sp macro="" textlink="">
      <xdr:nvSpPr>
        <xdr:cNvPr id="86" name="Oval 85">
          <a:extLst>
            <a:ext uri="{FF2B5EF4-FFF2-40B4-BE49-F238E27FC236}">
              <a16:creationId xmlns:a16="http://schemas.microsoft.com/office/drawing/2014/main" id="{E4262931-D1D3-44A5-99B4-966605F54200}"/>
            </a:ext>
          </a:extLst>
        </xdr:cNvPr>
        <xdr:cNvSpPr/>
      </xdr:nvSpPr>
      <xdr:spPr>
        <a:xfrm>
          <a:off x="2466976" y="15182850"/>
          <a:ext cx="200026" cy="1428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65</xdr:row>
      <xdr:rowOff>38100</xdr:rowOff>
    </xdr:from>
    <xdr:to>
      <xdr:col>20</xdr:col>
      <xdr:colOff>361950</xdr:colOff>
      <xdr:row>67</xdr:row>
      <xdr:rowOff>142875</xdr:rowOff>
    </xdr:to>
    <xdr:pic>
      <xdr:nvPicPr>
        <xdr:cNvPr id="88" name="Picture 9">
          <a:extLst>
            <a:ext uri="{FF2B5EF4-FFF2-40B4-BE49-F238E27FC236}">
              <a16:creationId xmlns:a16="http://schemas.microsoft.com/office/drawing/2014/main" id="{27EC3847-FE6A-4414-B7F9-AF6E3D75E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14068425"/>
          <a:ext cx="1485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514350</xdr:colOff>
      <xdr:row>73</xdr:row>
      <xdr:rowOff>123825</xdr:rowOff>
    </xdr:from>
    <xdr:to>
      <xdr:col>8</xdr:col>
      <xdr:colOff>161926</xdr:colOff>
      <xdr:row>73</xdr:row>
      <xdr:rowOff>266700</xdr:rowOff>
    </xdr:to>
    <xdr:sp macro="" textlink="">
      <xdr:nvSpPr>
        <xdr:cNvPr id="89" name="Oval 88">
          <a:extLst>
            <a:ext uri="{FF2B5EF4-FFF2-40B4-BE49-F238E27FC236}">
              <a16:creationId xmlns:a16="http://schemas.microsoft.com/office/drawing/2014/main" id="{C9630305-45EE-4BC7-82AB-F64D7924987E}"/>
            </a:ext>
          </a:extLst>
        </xdr:cNvPr>
        <xdr:cNvSpPr/>
      </xdr:nvSpPr>
      <xdr:spPr>
        <a:xfrm>
          <a:off x="3105150" y="15182850"/>
          <a:ext cx="200026" cy="1428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0</xdr:col>
      <xdr:colOff>171451</xdr:colOff>
      <xdr:row>1</xdr:row>
      <xdr:rowOff>9525</xdr:rowOff>
    </xdr:from>
    <xdr:to>
      <xdr:col>1</xdr:col>
      <xdr:colOff>438151</xdr:colOff>
      <xdr:row>5</xdr:row>
      <xdr:rowOff>77477</xdr:rowOff>
    </xdr:to>
    <xdr:pic>
      <xdr:nvPicPr>
        <xdr:cNvPr id="91" name="Picture 90" descr="https://ucaa08c8726f060957fb93f18d72.previews.dropboxusercontent.com/p/thumb/AAZX-ZwwDCDpjk5VqoK-S2rD3d9Hd_BWZSn0ya1HiSxNx5CJDIPy31h4be7EaAFAgEvITe3Ts_sDy8QxzMUrHvXPQ4d9RosVKD392zk_KkUJHxy7lWAwhXcEQ4ersunAz9e1SdHgrEnCTVlx7gHx0LwjaiaJ6YakkLd3XFFbtdEC9UFvDHqlMocrmOuHVn_oP4SbJYspdYSuUxF862G2arzPRVSV1CcOzb55E6i7N9hSsrRVoygnFA4n76p38Bs7LkopCK48WjXGVg_j8rXpBfwprgUNsvq8dzEPvuh3l91zCOZyjIDtG5m7doGab5QCyRT7ugj6rJsxfpGI4V0V82vlxUMeEVBdq_HAMAR4saALRg/p.png?fv_content=true&amp;size_mode=5">
          <a:extLst>
            <a:ext uri="{FF2B5EF4-FFF2-40B4-BE49-F238E27FC236}">
              <a16:creationId xmlns:a16="http://schemas.microsoft.com/office/drawing/2014/main" id="{5B0805A2-A5F9-400A-8B9E-3F6884D03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9525"/>
          <a:ext cx="1485900" cy="934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65</xdr:row>
      <xdr:rowOff>76200</xdr:rowOff>
    </xdr:from>
    <xdr:to>
      <xdr:col>1</xdr:col>
      <xdr:colOff>352425</xdr:colOff>
      <xdr:row>69</xdr:row>
      <xdr:rowOff>153677</xdr:rowOff>
    </xdr:to>
    <xdr:pic>
      <xdr:nvPicPr>
        <xdr:cNvPr id="92" name="Picture 91" descr="https://ucaa08c8726f060957fb93f18d72.previews.dropboxusercontent.com/p/thumb/AAZX-ZwwDCDpjk5VqoK-S2rD3d9Hd_BWZSn0ya1HiSxNx5CJDIPy31h4be7EaAFAgEvITe3Ts_sDy8QxzMUrHvXPQ4d9RosVKD392zk_KkUJHxy7lWAwhXcEQ4ersunAz9e1SdHgrEnCTVlx7gHx0LwjaiaJ6YakkLd3XFFbtdEC9UFvDHqlMocrmOuHVn_oP4SbJYspdYSuUxF862G2arzPRVSV1CcOzb55E6i7N9hSsrRVoygnFA4n76p38Bs7LkopCK48WjXGVg_j8rXpBfwprgUNsvq8dzEPvuh3l91zCOZyjIDtG5m7doGab5QCyRT7ugj6rJsxfpGI4V0V82vlxUMeEVBdq_HAMAR4saALRg/p.png?fv_content=true&amp;size_mode=5">
          <a:extLst>
            <a:ext uri="{FF2B5EF4-FFF2-40B4-BE49-F238E27FC236}">
              <a16:creationId xmlns:a16="http://schemas.microsoft.com/office/drawing/2014/main" id="{0AC1B1BB-7CF7-46D9-9FD6-93582838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4106525"/>
          <a:ext cx="1485900" cy="934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125</xdr:row>
      <xdr:rowOff>114300</xdr:rowOff>
    </xdr:from>
    <xdr:to>
      <xdr:col>0</xdr:col>
      <xdr:colOff>952500</xdr:colOff>
      <xdr:row>128</xdr:row>
      <xdr:rowOff>89442</xdr:rowOff>
    </xdr:to>
    <xdr:pic>
      <xdr:nvPicPr>
        <xdr:cNvPr id="95" name="Picture 94" descr="https://ucaa08c8726f060957fb93f18d72.previews.dropboxusercontent.com/p/thumb/AAZX-ZwwDCDpjk5VqoK-S2rD3d9Hd_BWZSn0ya1HiSxNx5CJDIPy31h4be7EaAFAgEvITe3Ts_sDy8QxzMUrHvXPQ4d9RosVKD392zk_KkUJHxy7lWAwhXcEQ4ersunAz9e1SdHgrEnCTVlx7gHx0LwjaiaJ6YakkLd3XFFbtdEC9UFvDHqlMocrmOuHVn_oP4SbJYspdYSuUxF862G2arzPRVSV1CcOzb55E6i7N9hSsrRVoygnFA4n76p38Bs7LkopCK48WjXGVg_j8rXpBfwprgUNsvq8dzEPvuh3l91zCOZyjIDtG5m7doGab5QCyRT7ugj6rJsxfpGI4V0V82vlxUMeEVBdq_HAMAR4saALRg/p.png?fv_content=true&amp;size_mode=5">
          <a:extLst>
            <a:ext uri="{FF2B5EF4-FFF2-40B4-BE49-F238E27FC236}">
              <a16:creationId xmlns:a16="http://schemas.microsoft.com/office/drawing/2014/main" id="{970E8648-58AD-4C38-884E-3A3BC54BB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2233850"/>
          <a:ext cx="914400" cy="575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192</xdr:row>
      <xdr:rowOff>104775</xdr:rowOff>
    </xdr:from>
    <xdr:to>
      <xdr:col>0</xdr:col>
      <xdr:colOff>914400</xdr:colOff>
      <xdr:row>194</xdr:row>
      <xdr:rowOff>219074</xdr:rowOff>
    </xdr:to>
    <xdr:pic>
      <xdr:nvPicPr>
        <xdr:cNvPr id="97" name="Picture 96" descr="https://ucaa08c8726f060957fb93f18d72.previews.dropboxusercontent.com/p/thumb/AAZX-ZwwDCDpjk5VqoK-S2rD3d9Hd_BWZSn0ya1HiSxNx5CJDIPy31h4be7EaAFAgEvITe3Ts_sDy8QxzMUrHvXPQ4d9RosVKD392zk_KkUJHxy7lWAwhXcEQ4ersunAz9e1SdHgrEnCTVlx7gHx0LwjaiaJ6YakkLd3XFFbtdEC9UFvDHqlMocrmOuHVn_oP4SbJYspdYSuUxF862G2arzPRVSV1CcOzb55E6i7N9hSsrRVoygnFA4n76p38Bs7LkopCK48WjXGVg_j8rXpBfwprgUNsvq8dzEPvuh3l91zCOZyjIDtG5m7doGab5QCyRT7ugj6rJsxfpGI4V0V82vlxUMeEVBdq_HAMAR4saALRg/p.png?fv_content=true&amp;size_mode=5">
          <a:extLst>
            <a:ext uri="{FF2B5EF4-FFF2-40B4-BE49-F238E27FC236}">
              <a16:creationId xmlns:a16="http://schemas.microsoft.com/office/drawing/2014/main" id="{4BDDEF93-8CDA-4EEA-996D-5BC65898C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2586275"/>
          <a:ext cx="819150" cy="571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262</xdr:row>
      <xdr:rowOff>95250</xdr:rowOff>
    </xdr:from>
    <xdr:to>
      <xdr:col>0</xdr:col>
      <xdr:colOff>923925</xdr:colOff>
      <xdr:row>264</xdr:row>
      <xdr:rowOff>169940</xdr:rowOff>
    </xdr:to>
    <xdr:pic>
      <xdr:nvPicPr>
        <xdr:cNvPr id="99" name="Picture 98" descr="https://ucaa08c8726f060957fb93f18d72.previews.dropboxusercontent.com/p/thumb/AAZX-ZwwDCDpjk5VqoK-S2rD3d9Hd_BWZSn0ya1HiSxNx5CJDIPy31h4be7EaAFAgEvITe3Ts_sDy8QxzMUrHvXPQ4d9RosVKD392zk_KkUJHxy7lWAwhXcEQ4ersunAz9e1SdHgrEnCTVlx7gHx0LwjaiaJ6YakkLd3XFFbtdEC9UFvDHqlMocrmOuHVn_oP4SbJYspdYSuUxF862G2arzPRVSV1CcOzb55E6i7N9hSsrRVoygnFA4n76p38Bs7LkopCK48WjXGVg_j8rXpBfwprgUNsvq8dzEPvuh3l91zCOZyjIDtG5m7doGab5QCyRT7ugj6rJsxfpGI4V0V82vlxUMeEVBdq_HAMAR4saALRg/p.png?fv_content=true&amp;size_mode=5">
          <a:extLst>
            <a:ext uri="{FF2B5EF4-FFF2-40B4-BE49-F238E27FC236}">
              <a16:creationId xmlns:a16="http://schemas.microsoft.com/office/drawing/2014/main" id="{DB222D7C-1450-4619-B5ED-F147E07D0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8231325"/>
          <a:ext cx="800100" cy="503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330</xdr:row>
      <xdr:rowOff>85725</xdr:rowOff>
    </xdr:from>
    <xdr:to>
      <xdr:col>0</xdr:col>
      <xdr:colOff>923925</xdr:colOff>
      <xdr:row>332</xdr:row>
      <xdr:rowOff>171450</xdr:rowOff>
    </xdr:to>
    <xdr:pic>
      <xdr:nvPicPr>
        <xdr:cNvPr id="100" name="Picture 99" descr="https://ucaa08c8726f060957fb93f18d72.previews.dropboxusercontent.com/p/thumb/AAZX-ZwwDCDpjk5VqoK-S2rD3d9Hd_BWZSn0ya1HiSxNx5CJDIPy31h4be7EaAFAgEvITe3Ts_sDy8QxzMUrHvXPQ4d9RosVKD392zk_KkUJHxy7lWAwhXcEQ4ersunAz9e1SdHgrEnCTVlx7gHx0LwjaiaJ6YakkLd3XFFbtdEC9UFvDHqlMocrmOuHVn_oP4SbJYspdYSuUxF862G2arzPRVSV1CcOzb55E6i7N9hSsrRVoygnFA4n76p38Bs7LkopCK48WjXGVg_j8rXpBfwprgUNsvq8dzEPvuh3l91zCOZyjIDtG5m7doGab5QCyRT7ugj6rJsxfpGI4V0V82vlxUMeEVBdq_HAMAR4saALRg/p.png?fv_content=true&amp;size_mode=5">
          <a:extLst>
            <a:ext uri="{FF2B5EF4-FFF2-40B4-BE49-F238E27FC236}">
              <a16:creationId xmlns:a16="http://schemas.microsoft.com/office/drawing/2014/main" id="{BCAAF3FD-F953-41AA-ADD5-B57CE2466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0532625"/>
          <a:ext cx="79057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466726</xdr:colOff>
      <xdr:row>9</xdr:row>
      <xdr:rowOff>123825</xdr:rowOff>
    </xdr:from>
    <xdr:to>
      <xdr:col>5</xdr:col>
      <xdr:colOff>76202</xdr:colOff>
      <xdr:row>9</xdr:row>
      <xdr:rowOff>266700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375041D7-ADDA-45DB-BDA6-68DBFF806E3B}"/>
            </a:ext>
          </a:extLst>
        </xdr:cNvPr>
        <xdr:cNvSpPr/>
      </xdr:nvSpPr>
      <xdr:spPr>
        <a:xfrm>
          <a:off x="2362201" y="1981200"/>
          <a:ext cx="171451" cy="1428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0</xdr:col>
      <xdr:colOff>1057275</xdr:colOff>
      <xdr:row>127</xdr:row>
      <xdr:rowOff>197769</xdr:rowOff>
    </xdr:from>
    <xdr:to>
      <xdr:col>2</xdr:col>
      <xdr:colOff>342900</xdr:colOff>
      <xdr:row>130</xdr:row>
      <xdr:rowOff>19050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43814F7B-1331-428D-8EB9-A50A6EB69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410819"/>
          <a:ext cx="1181100" cy="41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1019175</xdr:colOff>
      <xdr:row>195</xdr:row>
      <xdr:rowOff>162982</xdr:rowOff>
    </xdr:from>
    <xdr:to>
      <xdr:col>2</xdr:col>
      <xdr:colOff>219075</xdr:colOff>
      <xdr:row>197</xdr:row>
      <xdr:rowOff>171450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0F6AEA63-A5EF-47C4-ACEF-AAAA57CE98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42654007"/>
          <a:ext cx="1095375" cy="418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1076324</xdr:colOff>
      <xdr:row>265</xdr:row>
      <xdr:rowOff>157595</xdr:rowOff>
    </xdr:from>
    <xdr:to>
      <xdr:col>2</xdr:col>
      <xdr:colOff>407666</xdr:colOff>
      <xdr:row>267</xdr:row>
      <xdr:rowOff>161925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706C5658-859A-4E48-BDDE-1F1E96EC9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4" y="56774195"/>
          <a:ext cx="1226817" cy="385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104775</xdr:colOff>
      <xdr:row>1</xdr:row>
      <xdr:rowOff>47625</xdr:rowOff>
    </xdr:from>
    <xdr:to>
      <xdr:col>20</xdr:col>
      <xdr:colOff>361950</xdr:colOff>
      <xdr:row>3</xdr:row>
      <xdr:rowOff>57150</xdr:rowOff>
    </xdr:to>
    <xdr:pic>
      <xdr:nvPicPr>
        <xdr:cNvPr id="6" name="Picture 9">
          <a:extLst>
            <a:ext uri="{FF2B5EF4-FFF2-40B4-BE49-F238E27FC236}">
              <a16:creationId xmlns:a16="http://schemas.microsoft.com/office/drawing/2014/main" id="{076B3C72-3013-495E-9A5C-82FE62280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238125"/>
          <a:ext cx="1381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514350</xdr:colOff>
      <xdr:row>9</xdr:row>
      <xdr:rowOff>123825</xdr:rowOff>
    </xdr:from>
    <xdr:to>
      <xdr:col>8</xdr:col>
      <xdr:colOff>161926</xdr:colOff>
      <xdr:row>9</xdr:row>
      <xdr:rowOff>266700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6D023363-A68F-45E8-8B41-F0E7329B2642}"/>
            </a:ext>
          </a:extLst>
        </xdr:cNvPr>
        <xdr:cNvSpPr/>
      </xdr:nvSpPr>
      <xdr:spPr>
        <a:xfrm>
          <a:off x="2971800" y="1981200"/>
          <a:ext cx="171451" cy="1428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0</xdr:col>
      <xdr:colOff>1019174</xdr:colOff>
      <xdr:row>336</xdr:row>
      <xdr:rowOff>148562</xdr:rowOff>
    </xdr:from>
    <xdr:to>
      <xdr:col>2</xdr:col>
      <xdr:colOff>381000</xdr:colOff>
      <xdr:row>338</xdr:row>
      <xdr:rowOff>47625</xdr:rowOff>
    </xdr:to>
    <xdr:pic>
      <xdr:nvPicPr>
        <xdr:cNvPr id="8" name="Picture 9">
          <a:extLst>
            <a:ext uri="{FF2B5EF4-FFF2-40B4-BE49-F238E27FC236}">
              <a16:creationId xmlns:a16="http://schemas.microsoft.com/office/drawing/2014/main" id="{18E7F656-9BF7-4D18-BE46-29BE0FCFA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4" y="70404962"/>
          <a:ext cx="1257301" cy="45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466726</xdr:colOff>
      <xdr:row>74</xdr:row>
      <xdr:rowOff>123825</xdr:rowOff>
    </xdr:from>
    <xdr:to>
      <xdr:col>5</xdr:col>
      <xdr:colOff>76202</xdr:colOff>
      <xdr:row>74</xdr:row>
      <xdr:rowOff>266700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E0B489A4-21BD-4109-B888-6E9D9BB796B6}"/>
            </a:ext>
          </a:extLst>
        </xdr:cNvPr>
        <xdr:cNvSpPr/>
      </xdr:nvSpPr>
      <xdr:spPr>
        <a:xfrm>
          <a:off x="2362201" y="16173450"/>
          <a:ext cx="171451" cy="1428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66</xdr:row>
      <xdr:rowOff>38100</xdr:rowOff>
    </xdr:from>
    <xdr:to>
      <xdr:col>20</xdr:col>
      <xdr:colOff>361950</xdr:colOff>
      <xdr:row>68</xdr:row>
      <xdr:rowOff>152400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ED3F37D-E66D-48F0-8ECE-8768F0005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14268450"/>
          <a:ext cx="1485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514350</xdr:colOff>
      <xdr:row>74</xdr:row>
      <xdr:rowOff>123825</xdr:rowOff>
    </xdr:from>
    <xdr:to>
      <xdr:col>8</xdr:col>
      <xdr:colOff>161926</xdr:colOff>
      <xdr:row>74</xdr:row>
      <xdr:rowOff>266700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300B4462-4383-4146-A06C-FF44D5FEA4DE}"/>
            </a:ext>
          </a:extLst>
        </xdr:cNvPr>
        <xdr:cNvSpPr/>
      </xdr:nvSpPr>
      <xdr:spPr>
        <a:xfrm>
          <a:off x="2971800" y="16173450"/>
          <a:ext cx="171451" cy="1428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0</xdr:col>
      <xdr:colOff>171450</xdr:colOff>
      <xdr:row>1</xdr:row>
      <xdr:rowOff>9524</xdr:rowOff>
    </xdr:from>
    <xdr:to>
      <xdr:col>1</xdr:col>
      <xdr:colOff>415825</xdr:colOff>
      <xdr:row>5</xdr:row>
      <xdr:rowOff>85724</xdr:rowOff>
    </xdr:to>
    <xdr:pic>
      <xdr:nvPicPr>
        <xdr:cNvPr id="12" name="Picture 11" descr="https://ucaa08c8726f060957fb93f18d72.previews.dropboxusercontent.com/p/thumb/AAZX-ZwwDCDpjk5VqoK-S2rD3d9Hd_BWZSn0ya1HiSxNx5CJDIPy31h4be7EaAFAgEvITe3Ts_sDy8QxzMUrHvXPQ4d9RosVKD392zk_KkUJHxy7lWAwhXcEQ4ersunAz9e1SdHgrEnCTVlx7gHx0LwjaiaJ6YakkLd3XFFbtdEC9UFvDHqlMocrmOuHVn_oP4SbJYspdYSuUxF862G2arzPRVSV1CcOzb55E6i7N9hSsrRVoygnFA4n76p38Bs7LkopCK48WjXGVg_j8rXpBfwprgUNsvq8dzEPvuh3l91zCOZyjIDtG5m7doGab5QCyRT7ugj6rJsxfpGI4V0V82vlxUMeEVBdq_HAMAR4saALRg/p.png?fv_content=true&amp;size_mode=5">
          <a:extLst>
            <a:ext uri="{FF2B5EF4-FFF2-40B4-BE49-F238E27FC236}">
              <a16:creationId xmlns:a16="http://schemas.microsoft.com/office/drawing/2014/main" id="{0A69377C-9CAD-4163-A421-A5732066C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4"/>
          <a:ext cx="146357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66</xdr:row>
      <xdr:rowOff>76200</xdr:rowOff>
    </xdr:from>
    <xdr:to>
      <xdr:col>1</xdr:col>
      <xdr:colOff>352425</xdr:colOff>
      <xdr:row>70</xdr:row>
      <xdr:rowOff>161925</xdr:rowOff>
    </xdr:to>
    <xdr:pic>
      <xdr:nvPicPr>
        <xdr:cNvPr id="13" name="Picture 12" descr="https://ucaa08c8726f060957fb93f18d72.previews.dropboxusercontent.com/p/thumb/AAZX-ZwwDCDpjk5VqoK-S2rD3d9Hd_BWZSn0ya1HiSxNx5CJDIPy31h4be7EaAFAgEvITe3Ts_sDy8QxzMUrHvXPQ4d9RosVKD392zk_KkUJHxy7lWAwhXcEQ4ersunAz9e1SdHgrEnCTVlx7gHx0LwjaiaJ6YakkLd3XFFbtdEC9UFvDHqlMocrmOuHVn_oP4SbJYspdYSuUxF862G2arzPRVSV1CcOzb55E6i7N9hSsrRVoygnFA4n76p38Bs7LkopCK48WjXGVg_j8rXpBfwprgUNsvq8dzEPvuh3l91zCOZyjIDtG5m7doGab5QCyRT7ugj6rJsxfpGI4V0V82vlxUMeEVBdq_HAMAR4saALRg/p.png?fv_content=true&amp;size_mode=5">
          <a:extLst>
            <a:ext uri="{FF2B5EF4-FFF2-40B4-BE49-F238E27FC236}">
              <a16:creationId xmlns:a16="http://schemas.microsoft.com/office/drawing/2014/main" id="{671A3566-0CB9-4630-8990-DEB6B0F70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4306550"/>
          <a:ext cx="14859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127</xdr:row>
      <xdr:rowOff>114299</xdr:rowOff>
    </xdr:from>
    <xdr:to>
      <xdr:col>0</xdr:col>
      <xdr:colOff>952500</xdr:colOff>
      <xdr:row>130</xdr:row>
      <xdr:rowOff>161924</xdr:rowOff>
    </xdr:to>
    <xdr:pic>
      <xdr:nvPicPr>
        <xdr:cNvPr id="14" name="Picture 13" descr="https://ucaa08c8726f060957fb93f18d72.previews.dropboxusercontent.com/p/thumb/AAZX-ZwwDCDpjk5VqoK-S2rD3d9Hd_BWZSn0ya1HiSxNx5CJDIPy31h4be7EaAFAgEvITe3Ts_sDy8QxzMUrHvXPQ4d9RosVKD392zk_KkUJHxy7lWAwhXcEQ4ersunAz9e1SdHgrEnCTVlx7gHx0LwjaiaJ6YakkLd3XFFbtdEC9UFvDHqlMocrmOuHVn_oP4SbJYspdYSuUxF862G2arzPRVSV1CcOzb55E6i7N9hSsrRVoygnFA4n76p38Bs7LkopCK48WjXGVg_j8rXpBfwprgUNsvq8dzEPvuh3l91zCOZyjIDtG5m7doGab5QCyRT7ugj6rJsxfpGI4V0V82vlxUMeEVBdq_HAMAR4saALRg/p.png?fv_content=true&amp;size_mode=5">
          <a:extLst>
            <a:ext uri="{FF2B5EF4-FFF2-40B4-BE49-F238E27FC236}">
              <a16:creationId xmlns:a16="http://schemas.microsoft.com/office/drawing/2014/main" id="{1DB5885D-4E29-4C0E-8BD7-91E46F9C6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336874"/>
          <a:ext cx="9144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195</xdr:row>
      <xdr:rowOff>104776</xdr:rowOff>
    </xdr:from>
    <xdr:to>
      <xdr:col>0</xdr:col>
      <xdr:colOff>914400</xdr:colOff>
      <xdr:row>198</xdr:row>
      <xdr:rowOff>57150</xdr:rowOff>
    </xdr:to>
    <xdr:pic>
      <xdr:nvPicPr>
        <xdr:cNvPr id="15" name="Picture 14" descr="https://ucaa08c8726f060957fb93f18d72.previews.dropboxusercontent.com/p/thumb/AAZX-ZwwDCDpjk5VqoK-S2rD3d9Hd_BWZSn0ya1HiSxNx5CJDIPy31h4be7EaAFAgEvITe3Ts_sDy8QxzMUrHvXPQ4d9RosVKD392zk_KkUJHxy7lWAwhXcEQ4ersunAz9e1SdHgrEnCTVlx7gHx0LwjaiaJ6YakkLd3XFFbtdEC9UFvDHqlMocrmOuHVn_oP4SbJYspdYSuUxF862G2arzPRVSV1CcOzb55E6i7N9hSsrRVoygnFA4n76p38Bs7LkopCK48WjXGVg_j8rXpBfwprgUNsvq8dzEPvuh3l91zCOZyjIDtG5m7doGab5QCyRT7ugj6rJsxfpGI4V0V82vlxUMeEVBdq_HAMAR4saALRg/p.png?fv_content=true&amp;size_mode=5">
          <a:extLst>
            <a:ext uri="{FF2B5EF4-FFF2-40B4-BE49-F238E27FC236}">
              <a16:creationId xmlns:a16="http://schemas.microsoft.com/office/drawing/2014/main" id="{74EAD48D-A7B1-4D5C-BB3D-ED4A5DAB4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2595801"/>
          <a:ext cx="819150" cy="571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265</xdr:row>
      <xdr:rowOff>95250</xdr:rowOff>
    </xdr:from>
    <xdr:to>
      <xdr:col>0</xdr:col>
      <xdr:colOff>923925</xdr:colOff>
      <xdr:row>268</xdr:row>
      <xdr:rowOff>27065</xdr:rowOff>
    </xdr:to>
    <xdr:pic>
      <xdr:nvPicPr>
        <xdr:cNvPr id="16" name="Picture 15" descr="https://ucaa08c8726f060957fb93f18d72.previews.dropboxusercontent.com/p/thumb/AAZX-ZwwDCDpjk5VqoK-S2rD3d9Hd_BWZSn0ya1HiSxNx5CJDIPy31h4be7EaAFAgEvITe3Ts_sDy8QxzMUrHvXPQ4d9RosVKD392zk_KkUJHxy7lWAwhXcEQ4ersunAz9e1SdHgrEnCTVlx7gHx0LwjaiaJ6YakkLd3XFFbtdEC9UFvDHqlMocrmOuHVn_oP4SbJYspdYSuUxF862G2arzPRVSV1CcOzb55E6i7N9hSsrRVoygnFA4n76p38Bs7LkopCK48WjXGVg_j8rXpBfwprgUNsvq8dzEPvuh3l91zCOZyjIDtG5m7doGab5QCyRT7ugj6rJsxfpGI4V0V82vlxUMeEVBdq_HAMAR4saALRg/p.png?fv_content=true&amp;size_mode=5">
          <a:extLst>
            <a:ext uri="{FF2B5EF4-FFF2-40B4-BE49-F238E27FC236}">
              <a16:creationId xmlns:a16="http://schemas.microsoft.com/office/drawing/2014/main" id="{5EF97373-D9AF-40DC-BF0B-626C96B9E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6711850"/>
          <a:ext cx="800100" cy="503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336</xdr:row>
      <xdr:rowOff>47625</xdr:rowOff>
    </xdr:from>
    <xdr:to>
      <xdr:col>0</xdr:col>
      <xdr:colOff>904875</xdr:colOff>
      <xdr:row>338</xdr:row>
      <xdr:rowOff>114300</xdr:rowOff>
    </xdr:to>
    <xdr:pic>
      <xdr:nvPicPr>
        <xdr:cNvPr id="17" name="Picture 16" descr="https://ucaa08c8726f060957fb93f18d72.previews.dropboxusercontent.com/p/thumb/AAZX-ZwwDCDpjk5VqoK-S2rD3d9Hd_BWZSn0ya1HiSxNx5CJDIPy31h4be7EaAFAgEvITe3Ts_sDy8QxzMUrHvXPQ4d9RosVKD392zk_KkUJHxy7lWAwhXcEQ4ersunAz9e1SdHgrEnCTVlx7gHx0LwjaiaJ6YakkLd3XFFbtdEC9UFvDHqlMocrmOuHVn_oP4SbJYspdYSuUxF862G2arzPRVSV1CcOzb55E6i7N9hSsrRVoygnFA4n76p38Bs7LkopCK48WjXGVg_j8rXpBfwprgUNsvq8dzEPvuh3l91zCOZyjIDtG5m7doGab5QCyRT7ugj6rJsxfpGI4V0V82vlxUMeEVBdq_HAMAR4saALRg/p.png?fv_content=true&amp;size_mode=5">
          <a:extLst>
            <a:ext uri="{FF2B5EF4-FFF2-40B4-BE49-F238E27FC236}">
              <a16:creationId xmlns:a16="http://schemas.microsoft.com/office/drawing/2014/main" id="{86DAB37A-1C20-4ECF-A7C8-7C320B704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0304025"/>
          <a:ext cx="79057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466726</xdr:colOff>
      <xdr:row>9</xdr:row>
      <xdr:rowOff>123825</xdr:rowOff>
    </xdr:from>
    <xdr:to>
      <xdr:col>5</xdr:col>
      <xdr:colOff>76202</xdr:colOff>
      <xdr:row>9</xdr:row>
      <xdr:rowOff>266700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C2A3ECF1-980E-4240-AAB2-8B3F0DE8781A}"/>
            </a:ext>
          </a:extLst>
        </xdr:cNvPr>
        <xdr:cNvSpPr/>
      </xdr:nvSpPr>
      <xdr:spPr>
        <a:xfrm>
          <a:off x="2362201" y="2171700"/>
          <a:ext cx="171451" cy="1428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0</xdr:col>
      <xdr:colOff>1057275</xdr:colOff>
      <xdr:row>126</xdr:row>
      <xdr:rowOff>197768</xdr:rowOff>
    </xdr:from>
    <xdr:to>
      <xdr:col>2</xdr:col>
      <xdr:colOff>342900</xdr:colOff>
      <xdr:row>129</xdr:row>
      <xdr:rowOff>19049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6DD3162E-D8BF-45B5-932D-8BEEA4A44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420343"/>
          <a:ext cx="1181100" cy="430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1019175</xdr:colOff>
      <xdr:row>195</xdr:row>
      <xdr:rowOff>162983</xdr:rowOff>
    </xdr:from>
    <xdr:to>
      <xdr:col>2</xdr:col>
      <xdr:colOff>219075</xdr:colOff>
      <xdr:row>197</xdr:row>
      <xdr:rowOff>200026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38F50AE6-30F0-4F95-9060-26D3AB12F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42654008"/>
          <a:ext cx="1095375" cy="44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1076324</xdr:colOff>
      <xdr:row>265</xdr:row>
      <xdr:rowOff>157595</xdr:rowOff>
    </xdr:from>
    <xdr:to>
      <xdr:col>2</xdr:col>
      <xdr:colOff>407666</xdr:colOff>
      <xdr:row>267</xdr:row>
      <xdr:rowOff>180975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41E5C8CF-D009-4CD4-9F0E-B62C0452E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4" y="56459870"/>
          <a:ext cx="1226817" cy="452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104775</xdr:colOff>
      <xdr:row>1</xdr:row>
      <xdr:rowOff>47625</xdr:rowOff>
    </xdr:from>
    <xdr:to>
      <xdr:col>20</xdr:col>
      <xdr:colOff>361950</xdr:colOff>
      <xdr:row>3</xdr:row>
      <xdr:rowOff>152400</xdr:rowOff>
    </xdr:to>
    <xdr:pic>
      <xdr:nvPicPr>
        <xdr:cNvPr id="6" name="Picture 9">
          <a:extLst>
            <a:ext uri="{FF2B5EF4-FFF2-40B4-BE49-F238E27FC236}">
              <a16:creationId xmlns:a16="http://schemas.microsoft.com/office/drawing/2014/main" id="{BFD2C6D8-C0D9-44B7-B38D-22A3E2B14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238125"/>
          <a:ext cx="13811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514350</xdr:colOff>
      <xdr:row>9</xdr:row>
      <xdr:rowOff>123825</xdr:rowOff>
    </xdr:from>
    <xdr:to>
      <xdr:col>8</xdr:col>
      <xdr:colOff>161926</xdr:colOff>
      <xdr:row>9</xdr:row>
      <xdr:rowOff>266700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791B5158-4468-40DC-A767-F173AAF8324C}"/>
            </a:ext>
          </a:extLst>
        </xdr:cNvPr>
        <xdr:cNvSpPr/>
      </xdr:nvSpPr>
      <xdr:spPr>
        <a:xfrm>
          <a:off x="2971800" y="2171700"/>
          <a:ext cx="171451" cy="1428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0</xdr:col>
      <xdr:colOff>1066799</xdr:colOff>
      <xdr:row>334</xdr:row>
      <xdr:rowOff>148563</xdr:rowOff>
    </xdr:from>
    <xdr:to>
      <xdr:col>2</xdr:col>
      <xdr:colOff>428625</xdr:colOff>
      <xdr:row>336</xdr:row>
      <xdr:rowOff>95251</xdr:rowOff>
    </xdr:to>
    <xdr:pic>
      <xdr:nvPicPr>
        <xdr:cNvPr id="8" name="Picture 9">
          <a:extLst>
            <a:ext uri="{FF2B5EF4-FFF2-40B4-BE49-F238E27FC236}">
              <a16:creationId xmlns:a16="http://schemas.microsoft.com/office/drawing/2014/main" id="{7D5B9DB8-71BA-4533-90D4-8312A754E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799" y="70357338"/>
          <a:ext cx="1257301" cy="499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466726</xdr:colOff>
      <xdr:row>72</xdr:row>
      <xdr:rowOff>123825</xdr:rowOff>
    </xdr:from>
    <xdr:to>
      <xdr:col>5</xdr:col>
      <xdr:colOff>76202</xdr:colOff>
      <xdr:row>72</xdr:row>
      <xdr:rowOff>266700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2DF25BE9-A576-451F-A992-C63E43080631}"/>
            </a:ext>
          </a:extLst>
        </xdr:cNvPr>
        <xdr:cNvSpPr/>
      </xdr:nvSpPr>
      <xdr:spPr>
        <a:xfrm>
          <a:off x="2362201" y="16182975"/>
          <a:ext cx="171451" cy="1428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64</xdr:row>
      <xdr:rowOff>38101</xdr:rowOff>
    </xdr:from>
    <xdr:to>
      <xdr:col>20</xdr:col>
      <xdr:colOff>361950</xdr:colOff>
      <xdr:row>66</xdr:row>
      <xdr:rowOff>161926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7B194985-F184-41A5-8C80-62A01B7BF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14268451"/>
          <a:ext cx="14859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514350</xdr:colOff>
      <xdr:row>72</xdr:row>
      <xdr:rowOff>123825</xdr:rowOff>
    </xdr:from>
    <xdr:to>
      <xdr:col>8</xdr:col>
      <xdr:colOff>161926</xdr:colOff>
      <xdr:row>72</xdr:row>
      <xdr:rowOff>266700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3C63A469-9905-452E-A529-54C4373349C8}"/>
            </a:ext>
          </a:extLst>
        </xdr:cNvPr>
        <xdr:cNvSpPr/>
      </xdr:nvSpPr>
      <xdr:spPr>
        <a:xfrm>
          <a:off x="2971800" y="16182975"/>
          <a:ext cx="171451" cy="1428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0</xdr:col>
      <xdr:colOff>171450</xdr:colOff>
      <xdr:row>1</xdr:row>
      <xdr:rowOff>9524</xdr:rowOff>
    </xdr:from>
    <xdr:to>
      <xdr:col>1</xdr:col>
      <xdr:colOff>400050</xdr:colOff>
      <xdr:row>5</xdr:row>
      <xdr:rowOff>95250</xdr:rowOff>
    </xdr:to>
    <xdr:pic>
      <xdr:nvPicPr>
        <xdr:cNvPr id="12" name="Picture 11" descr="https://ucaa08c8726f060957fb93f18d72.previews.dropboxusercontent.com/p/thumb/AAZX-ZwwDCDpjk5VqoK-S2rD3d9Hd_BWZSn0ya1HiSxNx5CJDIPy31h4be7EaAFAgEvITe3Ts_sDy8QxzMUrHvXPQ4d9RosVKD392zk_KkUJHxy7lWAwhXcEQ4ersunAz9e1SdHgrEnCTVlx7gHx0LwjaiaJ6YakkLd3XFFbtdEC9UFvDHqlMocrmOuHVn_oP4SbJYspdYSuUxF862G2arzPRVSV1CcOzb55E6i7N9hSsrRVoygnFA4n76p38Bs7LkopCK48WjXGVg_j8rXpBfwprgUNsvq8dzEPvuh3l91zCOZyjIDtG5m7doGab5QCyRT7ugj6rJsxfpGI4V0V82vlxUMeEVBdq_HAMAR4saALRg/p.png?fv_content=true&amp;size_mode=5">
          <a:extLst>
            <a:ext uri="{FF2B5EF4-FFF2-40B4-BE49-F238E27FC236}">
              <a16:creationId xmlns:a16="http://schemas.microsoft.com/office/drawing/2014/main" id="{8828AF08-AFDE-4A90-9681-B8496E4F4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4"/>
          <a:ext cx="1447800" cy="952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64</xdr:row>
      <xdr:rowOff>76201</xdr:rowOff>
    </xdr:from>
    <xdr:to>
      <xdr:col>1</xdr:col>
      <xdr:colOff>352425</xdr:colOff>
      <xdr:row>68</xdr:row>
      <xdr:rowOff>152400</xdr:rowOff>
    </xdr:to>
    <xdr:pic>
      <xdr:nvPicPr>
        <xdr:cNvPr id="13" name="Picture 12" descr="https://ucaa08c8726f060957fb93f18d72.previews.dropboxusercontent.com/p/thumb/AAZX-ZwwDCDpjk5VqoK-S2rD3d9Hd_BWZSn0ya1HiSxNx5CJDIPy31h4be7EaAFAgEvITe3Ts_sDy8QxzMUrHvXPQ4d9RosVKD392zk_KkUJHxy7lWAwhXcEQ4ersunAz9e1SdHgrEnCTVlx7gHx0LwjaiaJ6YakkLd3XFFbtdEC9UFvDHqlMocrmOuHVn_oP4SbJYspdYSuUxF862G2arzPRVSV1CcOzb55E6i7N9hSsrRVoygnFA4n76p38Bs7LkopCK48WjXGVg_j8rXpBfwprgUNsvq8dzEPvuh3l91zCOZyjIDtG5m7doGab5QCyRT7ugj6rJsxfpGI4V0V82vlxUMeEVBdq_HAMAR4saALRg/p.png?fv_content=true&amp;size_mode=5">
          <a:extLst>
            <a:ext uri="{FF2B5EF4-FFF2-40B4-BE49-F238E27FC236}">
              <a16:creationId xmlns:a16="http://schemas.microsoft.com/office/drawing/2014/main" id="{BE6C44C7-85DE-4430-AD41-C55D770F9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4306551"/>
          <a:ext cx="1485900" cy="933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126</xdr:row>
      <xdr:rowOff>114300</xdr:rowOff>
    </xdr:from>
    <xdr:to>
      <xdr:col>0</xdr:col>
      <xdr:colOff>962026</xdr:colOff>
      <xdr:row>129</xdr:row>
      <xdr:rowOff>153279</xdr:rowOff>
    </xdr:to>
    <xdr:pic>
      <xdr:nvPicPr>
        <xdr:cNvPr id="14" name="Picture 13" descr="https://ucaa08c8726f060957fb93f18d72.previews.dropboxusercontent.com/p/thumb/AAZX-ZwwDCDpjk5VqoK-S2rD3d9Hd_BWZSn0ya1HiSxNx5CJDIPy31h4be7EaAFAgEvITe3Ts_sDy8QxzMUrHvXPQ4d9RosVKD392zk_KkUJHxy7lWAwhXcEQ4ersunAz9e1SdHgrEnCTVlx7gHx0LwjaiaJ6YakkLd3XFFbtdEC9UFvDHqlMocrmOuHVn_oP4SbJYspdYSuUxF862G2arzPRVSV1CcOzb55E6i7N9hSsrRVoygnFA4n76p38Bs7LkopCK48WjXGVg_j8rXpBfwprgUNsvq8dzEPvuh3l91zCOZyjIDtG5m7doGab5QCyRT7ugj6rJsxfpGI4V0V82vlxUMeEVBdq_HAMAR4saALRg/p.png?fv_content=true&amp;size_mode=5">
          <a:extLst>
            <a:ext uri="{FF2B5EF4-FFF2-40B4-BE49-F238E27FC236}">
              <a16:creationId xmlns:a16="http://schemas.microsoft.com/office/drawing/2014/main" id="{643A3A70-7B07-446D-8EB3-C760CFC45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336875"/>
          <a:ext cx="923926" cy="648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195</xdr:row>
      <xdr:rowOff>104776</xdr:rowOff>
    </xdr:from>
    <xdr:to>
      <xdr:col>0</xdr:col>
      <xdr:colOff>914400</xdr:colOff>
      <xdr:row>198</xdr:row>
      <xdr:rowOff>66675</xdr:rowOff>
    </xdr:to>
    <xdr:pic>
      <xdr:nvPicPr>
        <xdr:cNvPr id="15" name="Picture 14" descr="https://ucaa08c8726f060957fb93f18d72.previews.dropboxusercontent.com/p/thumb/AAZX-ZwwDCDpjk5VqoK-S2rD3d9Hd_BWZSn0ya1HiSxNx5CJDIPy31h4be7EaAFAgEvITe3Ts_sDy8QxzMUrHvXPQ4d9RosVKD392zk_KkUJHxy7lWAwhXcEQ4ersunAz9e1SdHgrEnCTVlx7gHx0LwjaiaJ6YakkLd3XFFbtdEC9UFvDHqlMocrmOuHVn_oP4SbJYspdYSuUxF862G2arzPRVSV1CcOzb55E6i7N9hSsrRVoygnFA4n76p38Bs7LkopCK48WjXGVg_j8rXpBfwprgUNsvq8dzEPvuh3l91zCOZyjIDtG5m7doGab5QCyRT7ugj6rJsxfpGI4V0V82vlxUMeEVBdq_HAMAR4saALRg/p.png?fv_content=true&amp;size_mode=5">
          <a:extLst>
            <a:ext uri="{FF2B5EF4-FFF2-40B4-BE49-F238E27FC236}">
              <a16:creationId xmlns:a16="http://schemas.microsoft.com/office/drawing/2014/main" id="{10885139-41B1-42EA-BDBB-129FFF3CD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2595801"/>
          <a:ext cx="819150" cy="581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265</xdr:row>
      <xdr:rowOff>95251</xdr:rowOff>
    </xdr:from>
    <xdr:to>
      <xdr:col>0</xdr:col>
      <xdr:colOff>923925</xdr:colOff>
      <xdr:row>268</xdr:row>
      <xdr:rowOff>28576</xdr:rowOff>
    </xdr:to>
    <xdr:pic>
      <xdr:nvPicPr>
        <xdr:cNvPr id="16" name="Picture 15" descr="https://ucaa08c8726f060957fb93f18d72.previews.dropboxusercontent.com/p/thumb/AAZX-ZwwDCDpjk5VqoK-S2rD3d9Hd_BWZSn0ya1HiSxNx5CJDIPy31h4be7EaAFAgEvITe3Ts_sDy8QxzMUrHvXPQ4d9RosVKD392zk_KkUJHxy7lWAwhXcEQ4ersunAz9e1SdHgrEnCTVlx7gHx0LwjaiaJ6YakkLd3XFFbtdEC9UFvDHqlMocrmOuHVn_oP4SbJYspdYSuUxF862G2arzPRVSV1CcOzb55E6i7N9hSsrRVoygnFA4n76p38Bs7LkopCK48WjXGVg_j8rXpBfwprgUNsvq8dzEPvuh3l91zCOZyjIDtG5m7doGab5QCyRT7ugj6rJsxfpGI4V0V82vlxUMeEVBdq_HAMAR4saALRg/p.png?fv_content=true&amp;size_mode=5">
          <a:extLst>
            <a:ext uri="{FF2B5EF4-FFF2-40B4-BE49-F238E27FC236}">
              <a16:creationId xmlns:a16="http://schemas.microsoft.com/office/drawing/2014/main" id="{C4379433-F3E8-40A6-9F29-18CC657B6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6397526"/>
          <a:ext cx="8001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334</xdr:row>
      <xdr:rowOff>85725</xdr:rowOff>
    </xdr:from>
    <xdr:to>
      <xdr:col>0</xdr:col>
      <xdr:colOff>914400</xdr:colOff>
      <xdr:row>336</xdr:row>
      <xdr:rowOff>171450</xdr:rowOff>
    </xdr:to>
    <xdr:pic>
      <xdr:nvPicPr>
        <xdr:cNvPr id="17" name="Picture 16" descr="https://ucaa08c8726f060957fb93f18d72.previews.dropboxusercontent.com/p/thumb/AAZX-ZwwDCDpjk5VqoK-S2rD3d9Hd_BWZSn0ya1HiSxNx5CJDIPy31h4be7EaAFAgEvITe3Ts_sDy8QxzMUrHvXPQ4d9RosVKD392zk_KkUJHxy7lWAwhXcEQ4ersunAz9e1SdHgrEnCTVlx7gHx0LwjaiaJ6YakkLd3XFFbtdEC9UFvDHqlMocrmOuHVn_oP4SbJYspdYSuUxF862G2arzPRVSV1CcOzb55E6i7N9hSsrRVoygnFA4n76p38Bs7LkopCK48WjXGVg_j8rXpBfwprgUNsvq8dzEPvuh3l91zCOZyjIDtG5m7doGab5QCyRT7ugj6rJsxfpGI4V0V82vlxUMeEVBdq_HAMAR4saALRg/p.png?fv_content=true&amp;size_mode=5">
          <a:extLst>
            <a:ext uri="{FF2B5EF4-FFF2-40B4-BE49-F238E27FC236}">
              <a16:creationId xmlns:a16="http://schemas.microsoft.com/office/drawing/2014/main" id="{54EE9BB6-7AF0-413D-8FBF-8F03D0477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0294500"/>
          <a:ext cx="79057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466726</xdr:colOff>
      <xdr:row>9</xdr:row>
      <xdr:rowOff>123825</xdr:rowOff>
    </xdr:from>
    <xdr:to>
      <xdr:col>5</xdr:col>
      <xdr:colOff>76202</xdr:colOff>
      <xdr:row>9</xdr:row>
      <xdr:rowOff>266700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DFA2B87A-7508-49F3-B63A-1F5B20CF6090}"/>
            </a:ext>
          </a:extLst>
        </xdr:cNvPr>
        <xdr:cNvSpPr/>
      </xdr:nvSpPr>
      <xdr:spPr>
        <a:xfrm>
          <a:off x="2362201" y="2171700"/>
          <a:ext cx="171451" cy="1428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0</xdr:col>
      <xdr:colOff>1057275</xdr:colOff>
      <xdr:row>127</xdr:row>
      <xdr:rowOff>197768</xdr:rowOff>
    </xdr:from>
    <xdr:to>
      <xdr:col>2</xdr:col>
      <xdr:colOff>342900</xdr:colOff>
      <xdr:row>130</xdr:row>
      <xdr:rowOff>104774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F576D7FA-0F49-4E2E-8B8B-9B2CFFDBF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420343"/>
          <a:ext cx="1181100" cy="430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1019175</xdr:colOff>
      <xdr:row>195</xdr:row>
      <xdr:rowOff>162983</xdr:rowOff>
    </xdr:from>
    <xdr:to>
      <xdr:col>2</xdr:col>
      <xdr:colOff>219075</xdr:colOff>
      <xdr:row>198</xdr:row>
      <xdr:rowOff>38101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1EF12BED-A8C5-4E0B-B724-BC8B9D200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42654008"/>
          <a:ext cx="1095375" cy="44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1076324</xdr:colOff>
      <xdr:row>265</xdr:row>
      <xdr:rowOff>157595</xdr:rowOff>
    </xdr:from>
    <xdr:to>
      <xdr:col>2</xdr:col>
      <xdr:colOff>407666</xdr:colOff>
      <xdr:row>268</xdr:row>
      <xdr:rowOff>38100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5BE15070-EA1D-4BB4-A0C3-57927EB28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4" y="56459870"/>
          <a:ext cx="1226817" cy="452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104775</xdr:colOff>
      <xdr:row>1</xdr:row>
      <xdr:rowOff>47625</xdr:rowOff>
    </xdr:from>
    <xdr:to>
      <xdr:col>20</xdr:col>
      <xdr:colOff>361950</xdr:colOff>
      <xdr:row>3</xdr:row>
      <xdr:rowOff>85725</xdr:rowOff>
    </xdr:to>
    <xdr:pic>
      <xdr:nvPicPr>
        <xdr:cNvPr id="6" name="Picture 9">
          <a:extLst>
            <a:ext uri="{FF2B5EF4-FFF2-40B4-BE49-F238E27FC236}">
              <a16:creationId xmlns:a16="http://schemas.microsoft.com/office/drawing/2014/main" id="{BE62E90B-1FA9-443C-B191-C9A47E0F3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238125"/>
          <a:ext cx="14668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514350</xdr:colOff>
      <xdr:row>9</xdr:row>
      <xdr:rowOff>123825</xdr:rowOff>
    </xdr:from>
    <xdr:to>
      <xdr:col>8</xdr:col>
      <xdr:colOff>161926</xdr:colOff>
      <xdr:row>9</xdr:row>
      <xdr:rowOff>266700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F1C6789B-3704-485C-B8C2-B6CA29A8B848}"/>
            </a:ext>
          </a:extLst>
        </xdr:cNvPr>
        <xdr:cNvSpPr/>
      </xdr:nvSpPr>
      <xdr:spPr>
        <a:xfrm>
          <a:off x="2971800" y="2171700"/>
          <a:ext cx="171451" cy="1428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0</xdr:col>
      <xdr:colOff>1066799</xdr:colOff>
      <xdr:row>336</xdr:row>
      <xdr:rowOff>148564</xdr:rowOff>
    </xdr:from>
    <xdr:to>
      <xdr:col>2</xdr:col>
      <xdr:colOff>390525</xdr:colOff>
      <xdr:row>339</xdr:row>
      <xdr:rowOff>19050</xdr:rowOff>
    </xdr:to>
    <xdr:pic>
      <xdr:nvPicPr>
        <xdr:cNvPr id="8" name="Picture 9">
          <a:extLst>
            <a:ext uri="{FF2B5EF4-FFF2-40B4-BE49-F238E27FC236}">
              <a16:creationId xmlns:a16="http://schemas.microsoft.com/office/drawing/2014/main" id="{5D66C41F-B458-480E-ACF6-9BE43C87B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799" y="70462114"/>
          <a:ext cx="1219201" cy="489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466726</xdr:colOff>
      <xdr:row>74</xdr:row>
      <xdr:rowOff>123825</xdr:rowOff>
    </xdr:from>
    <xdr:to>
      <xdr:col>5</xdr:col>
      <xdr:colOff>76202</xdr:colOff>
      <xdr:row>74</xdr:row>
      <xdr:rowOff>266700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1584B40-B456-48B1-BA42-5972B51AB820}"/>
            </a:ext>
          </a:extLst>
        </xdr:cNvPr>
        <xdr:cNvSpPr/>
      </xdr:nvSpPr>
      <xdr:spPr>
        <a:xfrm>
          <a:off x="2362201" y="16182975"/>
          <a:ext cx="171451" cy="1428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14</xdr:col>
      <xdr:colOff>0</xdr:colOff>
      <xdr:row>66</xdr:row>
      <xdr:rowOff>38101</xdr:rowOff>
    </xdr:from>
    <xdr:to>
      <xdr:col>20</xdr:col>
      <xdr:colOff>361950</xdr:colOff>
      <xdr:row>69</xdr:row>
      <xdr:rowOff>57151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262CB98D-809A-4417-A1FF-9633CE47D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14268451"/>
          <a:ext cx="14859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514350</xdr:colOff>
      <xdr:row>74</xdr:row>
      <xdr:rowOff>123825</xdr:rowOff>
    </xdr:from>
    <xdr:to>
      <xdr:col>8</xdr:col>
      <xdr:colOff>161926</xdr:colOff>
      <xdr:row>74</xdr:row>
      <xdr:rowOff>266700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82B380B2-8778-4056-9C13-76D4A0267A86}"/>
            </a:ext>
          </a:extLst>
        </xdr:cNvPr>
        <xdr:cNvSpPr/>
      </xdr:nvSpPr>
      <xdr:spPr>
        <a:xfrm>
          <a:off x="2971800" y="16182975"/>
          <a:ext cx="171451" cy="1428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0</xdr:col>
      <xdr:colOff>171450</xdr:colOff>
      <xdr:row>1</xdr:row>
      <xdr:rowOff>9524</xdr:rowOff>
    </xdr:from>
    <xdr:to>
      <xdr:col>1</xdr:col>
      <xdr:colOff>400050</xdr:colOff>
      <xdr:row>6</xdr:row>
      <xdr:rowOff>9525</xdr:rowOff>
    </xdr:to>
    <xdr:pic>
      <xdr:nvPicPr>
        <xdr:cNvPr id="12" name="Picture 11" descr="https://ucaa08c8726f060957fb93f18d72.previews.dropboxusercontent.com/p/thumb/AAZX-ZwwDCDpjk5VqoK-S2rD3d9Hd_BWZSn0ya1HiSxNx5CJDIPy31h4be7EaAFAgEvITe3Ts_sDy8QxzMUrHvXPQ4d9RosVKD392zk_KkUJHxy7lWAwhXcEQ4ersunAz9e1SdHgrEnCTVlx7gHx0LwjaiaJ6YakkLd3XFFbtdEC9UFvDHqlMocrmOuHVn_oP4SbJYspdYSuUxF862G2arzPRVSV1CcOzb55E6i7N9hSsrRVoygnFA4n76p38Bs7LkopCK48WjXGVg_j8rXpBfwprgUNsvq8dzEPvuh3l91zCOZyjIDtG5m7doGab5QCyRT7ugj6rJsxfpGI4V0V82vlxUMeEVBdq_HAMAR4saALRg/p.png?fv_content=true&amp;size_mode=5">
          <a:extLst>
            <a:ext uri="{FF2B5EF4-FFF2-40B4-BE49-F238E27FC236}">
              <a16:creationId xmlns:a16="http://schemas.microsoft.com/office/drawing/2014/main" id="{BD4ED84F-1553-4EE3-8E22-E20D6E723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4"/>
          <a:ext cx="1447800" cy="952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66</xdr:row>
      <xdr:rowOff>76201</xdr:rowOff>
    </xdr:from>
    <xdr:to>
      <xdr:col>1</xdr:col>
      <xdr:colOff>352425</xdr:colOff>
      <xdr:row>71</xdr:row>
      <xdr:rowOff>57150</xdr:rowOff>
    </xdr:to>
    <xdr:pic>
      <xdr:nvPicPr>
        <xdr:cNvPr id="13" name="Picture 12" descr="https://ucaa08c8726f060957fb93f18d72.previews.dropboxusercontent.com/p/thumb/AAZX-ZwwDCDpjk5VqoK-S2rD3d9Hd_BWZSn0ya1HiSxNx5CJDIPy31h4be7EaAFAgEvITe3Ts_sDy8QxzMUrHvXPQ4d9RosVKD392zk_KkUJHxy7lWAwhXcEQ4ersunAz9e1SdHgrEnCTVlx7gHx0LwjaiaJ6YakkLd3XFFbtdEC9UFvDHqlMocrmOuHVn_oP4SbJYspdYSuUxF862G2arzPRVSV1CcOzb55E6i7N9hSsrRVoygnFA4n76p38Bs7LkopCK48WjXGVg_j8rXpBfwprgUNsvq8dzEPvuh3l91zCOZyjIDtG5m7doGab5QCyRT7ugj6rJsxfpGI4V0V82vlxUMeEVBdq_HAMAR4saALRg/p.png?fv_content=true&amp;size_mode=5">
          <a:extLst>
            <a:ext uri="{FF2B5EF4-FFF2-40B4-BE49-F238E27FC236}">
              <a16:creationId xmlns:a16="http://schemas.microsoft.com/office/drawing/2014/main" id="{A9A67983-7BCF-42F7-BA2A-6447F625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4306551"/>
          <a:ext cx="1485900" cy="933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127</xdr:row>
      <xdr:rowOff>114300</xdr:rowOff>
    </xdr:from>
    <xdr:to>
      <xdr:col>0</xdr:col>
      <xdr:colOff>962026</xdr:colOff>
      <xdr:row>131</xdr:row>
      <xdr:rowOff>115179</xdr:rowOff>
    </xdr:to>
    <xdr:pic>
      <xdr:nvPicPr>
        <xdr:cNvPr id="14" name="Picture 13" descr="https://ucaa08c8726f060957fb93f18d72.previews.dropboxusercontent.com/p/thumb/AAZX-ZwwDCDpjk5VqoK-S2rD3d9Hd_BWZSn0ya1HiSxNx5CJDIPy31h4be7EaAFAgEvITe3Ts_sDy8QxzMUrHvXPQ4d9RosVKD392zk_KkUJHxy7lWAwhXcEQ4ersunAz9e1SdHgrEnCTVlx7gHx0LwjaiaJ6YakkLd3XFFbtdEC9UFvDHqlMocrmOuHVn_oP4SbJYspdYSuUxF862G2arzPRVSV1CcOzb55E6i7N9hSsrRVoygnFA4n76p38Bs7LkopCK48WjXGVg_j8rXpBfwprgUNsvq8dzEPvuh3l91zCOZyjIDtG5m7doGab5QCyRT7ugj6rJsxfpGI4V0V82vlxUMeEVBdq_HAMAR4saALRg/p.png?fv_content=true&amp;size_mode=5">
          <a:extLst>
            <a:ext uri="{FF2B5EF4-FFF2-40B4-BE49-F238E27FC236}">
              <a16:creationId xmlns:a16="http://schemas.microsoft.com/office/drawing/2014/main" id="{983A9279-A3FD-41FF-8087-D87405BC3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336875"/>
          <a:ext cx="923926" cy="648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195</xdr:row>
      <xdr:rowOff>104776</xdr:rowOff>
    </xdr:from>
    <xdr:to>
      <xdr:col>0</xdr:col>
      <xdr:colOff>914400</xdr:colOff>
      <xdr:row>198</xdr:row>
      <xdr:rowOff>114300</xdr:rowOff>
    </xdr:to>
    <xdr:pic>
      <xdr:nvPicPr>
        <xdr:cNvPr id="15" name="Picture 14" descr="https://ucaa08c8726f060957fb93f18d72.previews.dropboxusercontent.com/p/thumb/AAZX-ZwwDCDpjk5VqoK-S2rD3d9Hd_BWZSn0ya1HiSxNx5CJDIPy31h4be7EaAFAgEvITe3Ts_sDy8QxzMUrHvXPQ4d9RosVKD392zk_KkUJHxy7lWAwhXcEQ4ersunAz9e1SdHgrEnCTVlx7gHx0LwjaiaJ6YakkLd3XFFbtdEC9UFvDHqlMocrmOuHVn_oP4SbJYspdYSuUxF862G2arzPRVSV1CcOzb55E6i7N9hSsrRVoygnFA4n76p38Bs7LkopCK48WjXGVg_j8rXpBfwprgUNsvq8dzEPvuh3l91zCOZyjIDtG5m7doGab5QCyRT7ugj6rJsxfpGI4V0V82vlxUMeEVBdq_HAMAR4saALRg/p.png?fv_content=true&amp;size_mode=5">
          <a:extLst>
            <a:ext uri="{FF2B5EF4-FFF2-40B4-BE49-F238E27FC236}">
              <a16:creationId xmlns:a16="http://schemas.microsoft.com/office/drawing/2014/main" id="{2F2FAAD4-67F5-4F16-8E8D-7C6B80CFC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2595801"/>
          <a:ext cx="819150" cy="581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265</xdr:row>
      <xdr:rowOff>95251</xdr:rowOff>
    </xdr:from>
    <xdr:to>
      <xdr:col>0</xdr:col>
      <xdr:colOff>923925</xdr:colOff>
      <xdr:row>268</xdr:row>
      <xdr:rowOff>95251</xdr:rowOff>
    </xdr:to>
    <xdr:pic>
      <xdr:nvPicPr>
        <xdr:cNvPr id="16" name="Picture 15" descr="https://ucaa08c8726f060957fb93f18d72.previews.dropboxusercontent.com/p/thumb/AAZX-ZwwDCDpjk5VqoK-S2rD3d9Hd_BWZSn0ya1HiSxNx5CJDIPy31h4be7EaAFAgEvITe3Ts_sDy8QxzMUrHvXPQ4d9RosVKD392zk_KkUJHxy7lWAwhXcEQ4ersunAz9e1SdHgrEnCTVlx7gHx0LwjaiaJ6YakkLd3XFFbtdEC9UFvDHqlMocrmOuHVn_oP4SbJYspdYSuUxF862G2arzPRVSV1CcOzb55E6i7N9hSsrRVoygnFA4n76p38Bs7LkopCK48WjXGVg_j8rXpBfwprgUNsvq8dzEPvuh3l91zCOZyjIDtG5m7doGab5QCyRT7ugj6rJsxfpGI4V0V82vlxUMeEVBdq_HAMAR4saALRg/p.png?fv_content=true&amp;size_mode=5">
          <a:extLst>
            <a:ext uri="{FF2B5EF4-FFF2-40B4-BE49-F238E27FC236}">
              <a16:creationId xmlns:a16="http://schemas.microsoft.com/office/drawing/2014/main" id="{C3E10B8A-8005-4B23-80DD-0659E30F2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6397526"/>
          <a:ext cx="8001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336</xdr:row>
      <xdr:rowOff>85725</xdr:rowOff>
    </xdr:from>
    <xdr:to>
      <xdr:col>0</xdr:col>
      <xdr:colOff>914400</xdr:colOff>
      <xdr:row>339</xdr:row>
      <xdr:rowOff>95250</xdr:rowOff>
    </xdr:to>
    <xdr:pic>
      <xdr:nvPicPr>
        <xdr:cNvPr id="17" name="Picture 16" descr="https://ucaa08c8726f060957fb93f18d72.previews.dropboxusercontent.com/p/thumb/AAZX-ZwwDCDpjk5VqoK-S2rD3d9Hd_BWZSn0ya1HiSxNx5CJDIPy31h4be7EaAFAgEvITe3Ts_sDy8QxzMUrHvXPQ4d9RosVKD392zk_KkUJHxy7lWAwhXcEQ4ersunAz9e1SdHgrEnCTVlx7gHx0LwjaiaJ6YakkLd3XFFbtdEC9UFvDHqlMocrmOuHVn_oP4SbJYspdYSuUxF862G2arzPRVSV1CcOzb55E6i7N9hSsrRVoygnFA4n76p38Bs7LkopCK48WjXGVg_j8rXpBfwprgUNsvq8dzEPvuh3l91zCOZyjIDtG5m7doGab5QCyRT7ugj6rJsxfpGI4V0V82vlxUMeEVBdq_HAMAR4saALRg/p.png?fv_content=true&amp;size_mode=5">
          <a:extLst>
            <a:ext uri="{FF2B5EF4-FFF2-40B4-BE49-F238E27FC236}">
              <a16:creationId xmlns:a16="http://schemas.microsoft.com/office/drawing/2014/main" id="{2A8FAF94-9DF3-4C9E-9636-BCC0704BC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0399275"/>
          <a:ext cx="7905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342901</xdr:colOff>
      <xdr:row>9</xdr:row>
      <xdr:rowOff>133351</xdr:rowOff>
    </xdr:from>
    <xdr:to>
      <xdr:col>2</xdr:col>
      <xdr:colOff>571501</xdr:colOff>
      <xdr:row>9</xdr:row>
      <xdr:rowOff>266701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E9027F1D-C7E2-45C8-B24E-0BA33A6426E6}"/>
            </a:ext>
          </a:extLst>
        </xdr:cNvPr>
        <xdr:cNvSpPr/>
      </xdr:nvSpPr>
      <xdr:spPr>
        <a:xfrm>
          <a:off x="2543176" y="2181226"/>
          <a:ext cx="228600" cy="1333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12</xdr:col>
      <xdr:colOff>0</xdr:colOff>
      <xdr:row>0</xdr:row>
      <xdr:rowOff>161926</xdr:rowOff>
    </xdr:from>
    <xdr:to>
      <xdr:col>13</xdr:col>
      <xdr:colOff>800100</xdr:colOff>
      <xdr:row>3</xdr:row>
      <xdr:rowOff>85726</xdr:rowOff>
    </xdr:to>
    <xdr:pic>
      <xdr:nvPicPr>
        <xdr:cNvPr id="11" name="Picture 9">
          <a:extLst>
            <a:ext uri="{FF2B5EF4-FFF2-40B4-BE49-F238E27FC236}">
              <a16:creationId xmlns:a16="http://schemas.microsoft.com/office/drawing/2014/main" id="{5E46E2A1-776E-451F-A942-517B1ABC3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2075" y="161926"/>
          <a:ext cx="15430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1228725</xdr:colOff>
      <xdr:row>9</xdr:row>
      <xdr:rowOff>133350</xdr:rowOff>
    </xdr:from>
    <xdr:to>
      <xdr:col>2</xdr:col>
      <xdr:colOff>1447800</xdr:colOff>
      <xdr:row>9</xdr:row>
      <xdr:rowOff>276225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C4298E23-DE73-48EF-B304-864BA085E3B5}"/>
            </a:ext>
          </a:extLst>
        </xdr:cNvPr>
        <xdr:cNvSpPr/>
      </xdr:nvSpPr>
      <xdr:spPr>
        <a:xfrm>
          <a:off x="3429000" y="2181225"/>
          <a:ext cx="219075" cy="1428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0</xdr:col>
      <xdr:colOff>171451</xdr:colOff>
      <xdr:row>0</xdr:row>
      <xdr:rowOff>161925</xdr:rowOff>
    </xdr:from>
    <xdr:to>
      <xdr:col>0</xdr:col>
      <xdr:colOff>1657351</xdr:colOff>
      <xdr:row>5</xdr:row>
      <xdr:rowOff>144152</xdr:rowOff>
    </xdr:to>
    <xdr:pic>
      <xdr:nvPicPr>
        <xdr:cNvPr id="13" name="Picture 12" descr="https://ucaa08c8726f060957fb93f18d72.previews.dropboxusercontent.com/p/thumb/AAZX-ZwwDCDpjk5VqoK-S2rD3d9Hd_BWZSn0ya1HiSxNx5CJDIPy31h4be7EaAFAgEvITe3Ts_sDy8QxzMUrHvXPQ4d9RosVKD392zk_KkUJHxy7lWAwhXcEQ4ersunAz9e1SdHgrEnCTVlx7gHx0LwjaiaJ6YakkLd3XFFbtdEC9UFvDHqlMocrmOuHVn_oP4SbJYspdYSuUxF862G2arzPRVSV1CcOzb55E6i7N9hSsrRVoygnFA4n76p38Bs7LkopCK48WjXGVg_j8rXpBfwprgUNsvq8dzEPvuh3l91zCOZyjIDtG5m7doGab5QCyRT7ugj6rJsxfpGI4V0V82vlxUMeEVBdq_HAMAR4saALRg/p.png?fv_content=true&amp;size_mode=5">
          <a:extLst>
            <a:ext uri="{FF2B5EF4-FFF2-40B4-BE49-F238E27FC236}">
              <a16:creationId xmlns:a16="http://schemas.microsoft.com/office/drawing/2014/main" id="{86646973-559E-40DD-8A3C-9C15C86B2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161925"/>
          <a:ext cx="1485900" cy="1039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438151</xdr:colOff>
      <xdr:row>9</xdr:row>
      <xdr:rowOff>66675</xdr:rowOff>
    </xdr:from>
    <xdr:to>
      <xdr:col>5</xdr:col>
      <xdr:colOff>47627</xdr:colOff>
      <xdr:row>9</xdr:row>
      <xdr:rowOff>142875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9CBD3AC0-9164-41F6-AF46-62B2D197C695}"/>
            </a:ext>
          </a:extLst>
        </xdr:cNvPr>
        <xdr:cNvSpPr/>
      </xdr:nvSpPr>
      <xdr:spPr>
        <a:xfrm>
          <a:off x="2533651" y="2038350"/>
          <a:ext cx="171451" cy="762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16</xdr:col>
      <xdr:colOff>104775</xdr:colOff>
      <xdr:row>1</xdr:row>
      <xdr:rowOff>47626</xdr:rowOff>
    </xdr:from>
    <xdr:to>
      <xdr:col>20</xdr:col>
      <xdr:colOff>447675</xdr:colOff>
      <xdr:row>2</xdr:row>
      <xdr:rowOff>285750</xdr:rowOff>
    </xdr:to>
    <xdr:pic>
      <xdr:nvPicPr>
        <xdr:cNvPr id="7" name="Picture 9">
          <a:extLst>
            <a:ext uri="{FF2B5EF4-FFF2-40B4-BE49-F238E27FC236}">
              <a16:creationId xmlns:a16="http://schemas.microsoft.com/office/drawing/2014/main" id="{E64B6279-3420-40B7-9365-9D986438F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238126"/>
          <a:ext cx="1466850" cy="533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495300</xdr:colOff>
      <xdr:row>9</xdr:row>
      <xdr:rowOff>76200</xdr:rowOff>
    </xdr:from>
    <xdr:to>
      <xdr:col>8</xdr:col>
      <xdr:colOff>142876</xdr:colOff>
      <xdr:row>9</xdr:row>
      <xdr:rowOff>152400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5E0F3E40-2036-47EC-95AD-860D835F711E}"/>
            </a:ext>
          </a:extLst>
        </xdr:cNvPr>
        <xdr:cNvSpPr/>
      </xdr:nvSpPr>
      <xdr:spPr>
        <a:xfrm>
          <a:off x="3152775" y="2047875"/>
          <a:ext cx="171451" cy="762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0</xdr:col>
      <xdr:colOff>171451</xdr:colOff>
      <xdr:row>1</xdr:row>
      <xdr:rowOff>9526</xdr:rowOff>
    </xdr:from>
    <xdr:to>
      <xdr:col>1</xdr:col>
      <xdr:colOff>180975</xdr:colOff>
      <xdr:row>5</xdr:row>
      <xdr:rowOff>70124</xdr:rowOff>
    </xdr:to>
    <xdr:pic>
      <xdr:nvPicPr>
        <xdr:cNvPr id="9" name="Picture 8" descr="https://ucaa08c8726f060957fb93f18d72.previews.dropboxusercontent.com/p/thumb/AAZX-ZwwDCDpjk5VqoK-S2rD3d9Hd_BWZSn0ya1HiSxNx5CJDIPy31h4be7EaAFAgEvITe3Ts_sDy8QxzMUrHvXPQ4d9RosVKD392zk_KkUJHxy7lWAwhXcEQ4ersunAz9e1SdHgrEnCTVlx7gHx0LwjaiaJ6YakkLd3XFFbtdEC9UFvDHqlMocrmOuHVn_oP4SbJYspdYSuUxF862G2arzPRVSV1CcOzb55E6i7N9hSsrRVoygnFA4n76p38Bs7LkopCK48WjXGVg_j8rXpBfwprgUNsvq8dzEPvuh3l91zCOZyjIDtG5m7doGab5QCyRT7ugj6rJsxfpGI4V0V82vlxUMeEVBdq_HAMAR4saALRg/p.png?fv_content=true&amp;size_mode=5">
          <a:extLst>
            <a:ext uri="{FF2B5EF4-FFF2-40B4-BE49-F238E27FC236}">
              <a16:creationId xmlns:a16="http://schemas.microsoft.com/office/drawing/2014/main" id="{30806BD4-A352-46B3-81FD-3171DCCAE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200026"/>
          <a:ext cx="1428749" cy="1051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514351</xdr:colOff>
      <xdr:row>9</xdr:row>
      <xdr:rowOff>85725</xdr:rowOff>
    </xdr:from>
    <xdr:to>
      <xdr:col>5</xdr:col>
      <xdr:colOff>123827</xdr:colOff>
      <xdr:row>9</xdr:row>
      <xdr:rowOff>190500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C8C3A532-E76E-4E7C-A2E9-EA12CA3F679A}"/>
            </a:ext>
          </a:extLst>
        </xdr:cNvPr>
        <xdr:cNvSpPr/>
      </xdr:nvSpPr>
      <xdr:spPr>
        <a:xfrm>
          <a:off x="2257426" y="2105025"/>
          <a:ext cx="171451" cy="1047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16</xdr:col>
      <xdr:colOff>257175</xdr:colOff>
      <xdr:row>0</xdr:row>
      <xdr:rowOff>133351</xdr:rowOff>
    </xdr:from>
    <xdr:to>
      <xdr:col>21</xdr:col>
      <xdr:colOff>9525</xdr:colOff>
      <xdr:row>2</xdr:row>
      <xdr:rowOff>209550</xdr:rowOff>
    </xdr:to>
    <xdr:pic>
      <xdr:nvPicPr>
        <xdr:cNvPr id="7" name="Picture 9">
          <a:extLst>
            <a:ext uri="{FF2B5EF4-FFF2-40B4-BE49-F238E27FC236}">
              <a16:creationId xmlns:a16="http://schemas.microsoft.com/office/drawing/2014/main" id="{F7C7F3D4-AE96-4EB3-8C53-BB1730740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133351"/>
          <a:ext cx="1466850" cy="561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495300</xdr:colOff>
      <xdr:row>9</xdr:row>
      <xdr:rowOff>85725</xdr:rowOff>
    </xdr:from>
    <xdr:to>
      <xdr:col>8</xdr:col>
      <xdr:colOff>142876</xdr:colOff>
      <xdr:row>9</xdr:row>
      <xdr:rowOff>190500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3D77E3E5-73FC-41AC-BFE4-B3D112089603}"/>
            </a:ext>
          </a:extLst>
        </xdr:cNvPr>
        <xdr:cNvSpPr/>
      </xdr:nvSpPr>
      <xdr:spPr>
        <a:xfrm>
          <a:off x="2800350" y="2105025"/>
          <a:ext cx="171451" cy="1047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0</xdr:col>
      <xdr:colOff>171451</xdr:colOff>
      <xdr:row>1</xdr:row>
      <xdr:rowOff>9526</xdr:rowOff>
    </xdr:from>
    <xdr:to>
      <xdr:col>2</xdr:col>
      <xdr:colOff>9526</xdr:colOff>
      <xdr:row>5</xdr:row>
      <xdr:rowOff>47626</xdr:rowOff>
    </xdr:to>
    <xdr:pic>
      <xdr:nvPicPr>
        <xdr:cNvPr id="9" name="Picture 8" descr="https://ucaa08c8726f060957fb93f18d72.previews.dropboxusercontent.com/p/thumb/AAZX-ZwwDCDpjk5VqoK-S2rD3d9Hd_BWZSn0ya1HiSxNx5CJDIPy31h4be7EaAFAgEvITe3Ts_sDy8QxzMUrHvXPQ4d9RosVKD392zk_KkUJHxy7lWAwhXcEQ4ersunAz9e1SdHgrEnCTVlx7gHx0LwjaiaJ6YakkLd3XFFbtdEC9UFvDHqlMocrmOuHVn_oP4SbJYspdYSuUxF862G2arzPRVSV1CcOzb55E6i7N9hSsrRVoygnFA4n76p38Bs7LkopCK48WjXGVg_j8rXpBfwprgUNsvq8dzEPvuh3l91zCOZyjIDtG5m7doGab5QCyRT7ugj6rJsxfpGI4V0V82vlxUMeEVBdq_HAMAR4saALRg/p.png?fv_content=true&amp;size_mode=5">
          <a:extLst>
            <a:ext uri="{FF2B5EF4-FFF2-40B4-BE49-F238E27FC236}">
              <a16:creationId xmlns:a16="http://schemas.microsoft.com/office/drawing/2014/main" id="{C3CA709D-A1B8-4F13-A05C-3B8A137F4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200026"/>
          <a:ext cx="15811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williamsorders@wmsdist.com" TargetMode="External"/><Relationship Id="rId1" Type="http://schemas.openxmlformats.org/officeDocument/2006/relationships/hyperlink" Target="mailto:williamsorders@wmsdist.com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williamsorders@wmsdist.com" TargetMode="External"/><Relationship Id="rId1" Type="http://schemas.openxmlformats.org/officeDocument/2006/relationships/hyperlink" Target="mailto:williamsorders@wmsdist.com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williamsorders@wmsdist.com" TargetMode="External"/><Relationship Id="rId1" Type="http://schemas.openxmlformats.org/officeDocument/2006/relationships/hyperlink" Target="mailto:williamsorders@wmsdist.com" TargetMode="Externa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williamsorders@wmsdist.com" TargetMode="External"/><Relationship Id="rId1" Type="http://schemas.openxmlformats.org/officeDocument/2006/relationships/hyperlink" Target="mailto:williamsorders@wmsdist.com" TargetMode="External"/><Relationship Id="rId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williamsorders@wmsdist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williamsorders@wmsdist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williamsorders@wmsdis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27BEA-9220-4BD6-9DDB-8E2DC9A36042}">
  <dimension ref="A1:E24"/>
  <sheetViews>
    <sheetView workbookViewId="0"/>
  </sheetViews>
  <sheetFormatPr defaultRowHeight="15" x14ac:dyDescent="0.25"/>
  <cols>
    <col min="1" max="1" width="25.42578125" customWidth="1"/>
    <col min="2" max="2" width="19.140625" customWidth="1"/>
    <col min="3" max="3" width="22" customWidth="1"/>
    <col min="5" max="5" width="10.42578125" bestFit="1" customWidth="1"/>
  </cols>
  <sheetData>
    <row r="1" spans="1:5" ht="18.75" x14ac:dyDescent="0.3">
      <c r="A1" s="405" t="s">
        <v>529</v>
      </c>
    </row>
    <row r="2" spans="1:5" ht="16.5" thickBot="1" x14ac:dyDescent="0.3">
      <c r="A2" s="404"/>
    </row>
    <row r="3" spans="1:5" x14ac:dyDescent="0.25">
      <c r="A3" s="410" t="s">
        <v>530</v>
      </c>
      <c r="B3" s="411" t="s">
        <v>503</v>
      </c>
      <c r="C3" s="411" t="s">
        <v>504</v>
      </c>
      <c r="D3" s="411" t="s">
        <v>736</v>
      </c>
      <c r="E3" s="502" t="s">
        <v>502</v>
      </c>
    </row>
    <row r="4" spans="1:5" ht="15.75" thickBot="1" x14ac:dyDescent="0.3">
      <c r="A4" s="412" t="s">
        <v>531</v>
      </c>
      <c r="B4" s="406" t="s">
        <v>505</v>
      </c>
      <c r="C4" s="406" t="s">
        <v>506</v>
      </c>
      <c r="D4" s="406" t="s">
        <v>532</v>
      </c>
      <c r="E4" s="503" t="s">
        <v>533</v>
      </c>
    </row>
    <row r="5" spans="1:5" x14ac:dyDescent="0.25">
      <c r="A5" s="413" t="s">
        <v>534</v>
      </c>
      <c r="B5" s="407" t="s">
        <v>507</v>
      </c>
      <c r="C5" s="407" t="s">
        <v>508</v>
      </c>
      <c r="D5" s="407" t="s">
        <v>535</v>
      </c>
      <c r="E5" s="504" t="s">
        <v>536</v>
      </c>
    </row>
    <row r="6" spans="1:5" x14ac:dyDescent="0.25">
      <c r="A6" s="414" t="s">
        <v>534</v>
      </c>
      <c r="B6" s="134" t="s">
        <v>509</v>
      </c>
      <c r="C6" s="134" t="s">
        <v>510</v>
      </c>
      <c r="D6" s="134" t="s">
        <v>535</v>
      </c>
      <c r="E6" s="505" t="s">
        <v>537</v>
      </c>
    </row>
    <row r="7" spans="1:5" x14ac:dyDescent="0.25">
      <c r="A7" s="414" t="s">
        <v>534</v>
      </c>
      <c r="B7" s="134" t="s">
        <v>511</v>
      </c>
      <c r="C7" s="134" t="s">
        <v>512</v>
      </c>
      <c r="D7" s="134" t="s">
        <v>535</v>
      </c>
      <c r="E7" s="505" t="s">
        <v>538</v>
      </c>
    </row>
    <row r="8" spans="1:5" x14ac:dyDescent="0.25">
      <c r="A8" s="415" t="s">
        <v>534</v>
      </c>
      <c r="B8" s="408" t="s">
        <v>513</v>
      </c>
      <c r="C8" s="408" t="s">
        <v>514</v>
      </c>
      <c r="D8" s="408" t="s">
        <v>532</v>
      </c>
      <c r="E8" s="506" t="s">
        <v>539</v>
      </c>
    </row>
    <row r="9" spans="1:5" ht="15.75" thickBot="1" x14ac:dyDescent="0.3">
      <c r="A9" s="416" t="s">
        <v>534</v>
      </c>
      <c r="B9" s="409" t="s">
        <v>515</v>
      </c>
      <c r="C9" s="409" t="s">
        <v>516</v>
      </c>
      <c r="D9" s="409" t="s">
        <v>532</v>
      </c>
      <c r="E9" s="507" t="s">
        <v>540</v>
      </c>
    </row>
    <row r="10" spans="1:5" x14ac:dyDescent="0.25">
      <c r="A10" s="413" t="s">
        <v>541</v>
      </c>
      <c r="B10" s="407" t="s">
        <v>517</v>
      </c>
      <c r="C10" s="407" t="s">
        <v>514</v>
      </c>
      <c r="D10" s="407" t="s">
        <v>532</v>
      </c>
      <c r="E10" s="504" t="s">
        <v>542</v>
      </c>
    </row>
    <row r="11" spans="1:5" x14ac:dyDescent="0.25">
      <c r="A11" s="414" t="s">
        <v>541</v>
      </c>
      <c r="B11" s="134" t="s">
        <v>518</v>
      </c>
      <c r="C11" s="134" t="s">
        <v>512</v>
      </c>
      <c r="D11" s="134" t="s">
        <v>535</v>
      </c>
      <c r="E11" s="505" t="s">
        <v>543</v>
      </c>
    </row>
    <row r="12" spans="1:5" x14ac:dyDescent="0.25">
      <c r="A12" s="414" t="s">
        <v>541</v>
      </c>
      <c r="B12" s="134" t="s">
        <v>519</v>
      </c>
      <c r="C12" s="134" t="s">
        <v>510</v>
      </c>
      <c r="D12" s="134" t="s">
        <v>535</v>
      </c>
      <c r="E12" s="505" t="s">
        <v>544</v>
      </c>
    </row>
    <row r="13" spans="1:5" x14ac:dyDescent="0.25">
      <c r="A13" s="414" t="s">
        <v>541</v>
      </c>
      <c r="B13" s="134" t="s">
        <v>520</v>
      </c>
      <c r="C13" s="134" t="s">
        <v>521</v>
      </c>
      <c r="D13" s="134" t="s">
        <v>535</v>
      </c>
      <c r="E13" s="505" t="s">
        <v>545</v>
      </c>
    </row>
    <row r="14" spans="1:5" ht="15.75" thickBot="1" x14ac:dyDescent="0.3">
      <c r="A14" s="412" t="s">
        <v>541</v>
      </c>
      <c r="B14" s="406" t="s">
        <v>522</v>
      </c>
      <c r="C14" s="406" t="s">
        <v>508</v>
      </c>
      <c r="D14" s="406" t="s">
        <v>535</v>
      </c>
      <c r="E14" s="503" t="s">
        <v>546</v>
      </c>
    </row>
    <row r="15" spans="1:5" x14ac:dyDescent="0.25">
      <c r="A15" s="414" t="s">
        <v>547</v>
      </c>
      <c r="B15" s="134" t="s">
        <v>523</v>
      </c>
      <c r="C15" s="134" t="s">
        <v>514</v>
      </c>
      <c r="D15" s="134" t="s">
        <v>532</v>
      </c>
      <c r="E15" s="505" t="s">
        <v>548</v>
      </c>
    </row>
    <row r="16" spans="1:5" x14ac:dyDescent="0.25">
      <c r="A16" s="414" t="s">
        <v>547</v>
      </c>
      <c r="B16" s="134" t="s">
        <v>524</v>
      </c>
      <c r="C16" s="134" t="s">
        <v>521</v>
      </c>
      <c r="D16" s="134" t="s">
        <v>535</v>
      </c>
      <c r="E16" s="505" t="s">
        <v>549</v>
      </c>
    </row>
    <row r="17" spans="1:5" x14ac:dyDescent="0.25">
      <c r="A17" s="414" t="s">
        <v>547</v>
      </c>
      <c r="B17" s="134" t="s">
        <v>525</v>
      </c>
      <c r="C17" s="134" t="s">
        <v>510</v>
      </c>
      <c r="D17" s="134" t="s">
        <v>535</v>
      </c>
      <c r="E17" s="505" t="s">
        <v>550</v>
      </c>
    </row>
    <row r="18" spans="1:5" x14ac:dyDescent="0.25">
      <c r="A18" s="414" t="s">
        <v>547</v>
      </c>
      <c r="B18" s="134" t="s">
        <v>526</v>
      </c>
      <c r="C18" s="134" t="s">
        <v>527</v>
      </c>
      <c r="D18" s="134" t="s">
        <v>532</v>
      </c>
      <c r="E18" s="505" t="s">
        <v>551</v>
      </c>
    </row>
    <row r="19" spans="1:5" x14ac:dyDescent="0.25">
      <c r="A19" s="414" t="s">
        <v>547</v>
      </c>
      <c r="B19" s="549" t="s">
        <v>528</v>
      </c>
      <c r="C19" s="549" t="s">
        <v>512</v>
      </c>
      <c r="D19" s="549" t="s">
        <v>535</v>
      </c>
      <c r="E19" s="550" t="s">
        <v>552</v>
      </c>
    </row>
    <row r="20" spans="1:5" ht="15.75" thickBot="1" x14ac:dyDescent="0.3">
      <c r="A20" s="412" t="s">
        <v>547</v>
      </c>
      <c r="B20" s="134" t="s">
        <v>774</v>
      </c>
      <c r="C20" s="134" t="s">
        <v>508</v>
      </c>
      <c r="D20" s="134" t="s">
        <v>535</v>
      </c>
      <c r="E20" s="551" t="s">
        <v>775</v>
      </c>
    </row>
    <row r="21" spans="1:5" x14ac:dyDescent="0.25">
      <c r="A21" s="543"/>
      <c r="B21" s="543"/>
      <c r="C21" s="543"/>
      <c r="D21" s="543"/>
      <c r="E21" s="543"/>
    </row>
    <row r="24" spans="1:5" x14ac:dyDescent="0.25">
      <c r="A24" s="417" t="s">
        <v>553</v>
      </c>
    </row>
  </sheetData>
  <printOptions horizontalCentered="1"/>
  <pageMargins left="0.5" right="0.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DB5FC-8739-4B8C-B76D-E110292A5AAA}">
  <dimension ref="A2:U377"/>
  <sheetViews>
    <sheetView tabSelected="1" view="pageLayout" topLeftCell="A310" zoomScaleNormal="100" workbookViewId="0">
      <selection activeCell="L346" sqref="L346"/>
    </sheetView>
  </sheetViews>
  <sheetFormatPr defaultRowHeight="15" x14ac:dyDescent="0.25"/>
  <cols>
    <col min="1" max="1" width="18.28515625" customWidth="1"/>
    <col min="2" max="2" width="10.140625" customWidth="1"/>
    <col min="3" max="3" width="9.140625" customWidth="1"/>
    <col min="4" max="4" width="0.85546875" hidden="1" customWidth="1"/>
    <col min="5" max="5" width="0.42578125" hidden="1" customWidth="1"/>
    <col min="6" max="6" width="7.85546875" customWidth="1"/>
    <col min="7" max="8" width="0" hidden="1" customWidth="1"/>
    <col min="9" max="9" width="9" customWidth="1"/>
    <col min="10" max="10" width="8.85546875" customWidth="1"/>
    <col min="11" max="11" width="10.140625" customWidth="1"/>
    <col min="12" max="12" width="17.85546875" customWidth="1"/>
    <col min="13" max="13" width="10.42578125" customWidth="1"/>
    <col min="14" max="14" width="11.140625" customWidth="1"/>
    <col min="15" max="16" width="0" hidden="1" customWidth="1"/>
    <col min="17" max="17" width="7.85546875" customWidth="1"/>
    <col min="18" max="19" width="0" hidden="1" customWidth="1"/>
    <col min="20" max="20" width="9" customWidth="1"/>
    <col min="21" max="21" width="8.85546875" customWidth="1"/>
    <col min="257" max="257" width="18.28515625" customWidth="1"/>
    <col min="258" max="258" width="10.140625" customWidth="1"/>
    <col min="259" max="259" width="8.42578125" customWidth="1"/>
    <col min="260" max="261" width="0" hidden="1" customWidth="1"/>
    <col min="262" max="262" width="7.85546875" customWidth="1"/>
    <col min="263" max="264" width="0" hidden="1" customWidth="1"/>
    <col min="265" max="265" width="9" customWidth="1"/>
    <col min="266" max="266" width="8.85546875" customWidth="1"/>
    <col min="267" max="267" width="10.140625" customWidth="1"/>
    <col min="268" max="268" width="17.85546875" customWidth="1"/>
    <col min="269" max="269" width="10.42578125" customWidth="1"/>
    <col min="270" max="270" width="12.140625" bestFit="1" customWidth="1"/>
    <col min="271" max="272" width="0" hidden="1" customWidth="1"/>
    <col min="273" max="273" width="7.85546875" customWidth="1"/>
    <col min="274" max="275" width="0" hidden="1" customWidth="1"/>
    <col min="276" max="276" width="9" customWidth="1"/>
    <col min="277" max="277" width="8.85546875" customWidth="1"/>
    <col min="513" max="513" width="18.28515625" customWidth="1"/>
    <col min="514" max="514" width="10.140625" customWidth="1"/>
    <col min="515" max="515" width="8.42578125" customWidth="1"/>
    <col min="516" max="517" width="0" hidden="1" customWidth="1"/>
    <col min="518" max="518" width="7.85546875" customWidth="1"/>
    <col min="519" max="520" width="0" hidden="1" customWidth="1"/>
    <col min="521" max="521" width="9" customWidth="1"/>
    <col min="522" max="522" width="8.85546875" customWidth="1"/>
    <col min="523" max="523" width="10.140625" customWidth="1"/>
    <col min="524" max="524" width="17.85546875" customWidth="1"/>
    <col min="525" max="525" width="10.42578125" customWidth="1"/>
    <col min="526" max="526" width="12.140625" bestFit="1" customWidth="1"/>
    <col min="527" max="528" width="0" hidden="1" customWidth="1"/>
    <col min="529" max="529" width="7.85546875" customWidth="1"/>
    <col min="530" max="531" width="0" hidden="1" customWidth="1"/>
    <col min="532" max="532" width="9" customWidth="1"/>
    <col min="533" max="533" width="8.85546875" customWidth="1"/>
    <col min="769" max="769" width="18.28515625" customWidth="1"/>
    <col min="770" max="770" width="10.140625" customWidth="1"/>
    <col min="771" max="771" width="8.42578125" customWidth="1"/>
    <col min="772" max="773" width="0" hidden="1" customWidth="1"/>
    <col min="774" max="774" width="7.85546875" customWidth="1"/>
    <col min="775" max="776" width="0" hidden="1" customWidth="1"/>
    <col min="777" max="777" width="9" customWidth="1"/>
    <col min="778" max="778" width="8.85546875" customWidth="1"/>
    <col min="779" max="779" width="10.140625" customWidth="1"/>
    <col min="780" max="780" width="17.85546875" customWidth="1"/>
    <col min="781" max="781" width="10.42578125" customWidth="1"/>
    <col min="782" max="782" width="12.140625" bestFit="1" customWidth="1"/>
    <col min="783" max="784" width="0" hidden="1" customWidth="1"/>
    <col min="785" max="785" width="7.85546875" customWidth="1"/>
    <col min="786" max="787" width="0" hidden="1" customWidth="1"/>
    <col min="788" max="788" width="9" customWidth="1"/>
    <col min="789" max="789" width="8.85546875" customWidth="1"/>
    <col min="1025" max="1025" width="18.28515625" customWidth="1"/>
    <col min="1026" max="1026" width="10.140625" customWidth="1"/>
    <col min="1027" max="1027" width="8.42578125" customWidth="1"/>
    <col min="1028" max="1029" width="0" hidden="1" customWidth="1"/>
    <col min="1030" max="1030" width="7.85546875" customWidth="1"/>
    <col min="1031" max="1032" width="0" hidden="1" customWidth="1"/>
    <col min="1033" max="1033" width="9" customWidth="1"/>
    <col min="1034" max="1034" width="8.85546875" customWidth="1"/>
    <col min="1035" max="1035" width="10.140625" customWidth="1"/>
    <col min="1036" max="1036" width="17.85546875" customWidth="1"/>
    <col min="1037" max="1037" width="10.42578125" customWidth="1"/>
    <col min="1038" max="1038" width="12.140625" bestFit="1" customWidth="1"/>
    <col min="1039" max="1040" width="0" hidden="1" customWidth="1"/>
    <col min="1041" max="1041" width="7.85546875" customWidth="1"/>
    <col min="1042" max="1043" width="0" hidden="1" customWidth="1"/>
    <col min="1044" max="1044" width="9" customWidth="1"/>
    <col min="1045" max="1045" width="8.85546875" customWidth="1"/>
    <col min="1281" max="1281" width="18.28515625" customWidth="1"/>
    <col min="1282" max="1282" width="10.140625" customWidth="1"/>
    <col min="1283" max="1283" width="8.42578125" customWidth="1"/>
    <col min="1284" max="1285" width="0" hidden="1" customWidth="1"/>
    <col min="1286" max="1286" width="7.85546875" customWidth="1"/>
    <col min="1287" max="1288" width="0" hidden="1" customWidth="1"/>
    <col min="1289" max="1289" width="9" customWidth="1"/>
    <col min="1290" max="1290" width="8.85546875" customWidth="1"/>
    <col min="1291" max="1291" width="10.140625" customWidth="1"/>
    <col min="1292" max="1292" width="17.85546875" customWidth="1"/>
    <col min="1293" max="1293" width="10.42578125" customWidth="1"/>
    <col min="1294" max="1294" width="12.140625" bestFit="1" customWidth="1"/>
    <col min="1295" max="1296" width="0" hidden="1" customWidth="1"/>
    <col min="1297" max="1297" width="7.85546875" customWidth="1"/>
    <col min="1298" max="1299" width="0" hidden="1" customWidth="1"/>
    <col min="1300" max="1300" width="9" customWidth="1"/>
    <col min="1301" max="1301" width="8.85546875" customWidth="1"/>
    <col min="1537" max="1537" width="18.28515625" customWidth="1"/>
    <col min="1538" max="1538" width="10.140625" customWidth="1"/>
    <col min="1539" max="1539" width="8.42578125" customWidth="1"/>
    <col min="1540" max="1541" width="0" hidden="1" customWidth="1"/>
    <col min="1542" max="1542" width="7.85546875" customWidth="1"/>
    <col min="1543" max="1544" width="0" hidden="1" customWidth="1"/>
    <col min="1545" max="1545" width="9" customWidth="1"/>
    <col min="1546" max="1546" width="8.85546875" customWidth="1"/>
    <col min="1547" max="1547" width="10.140625" customWidth="1"/>
    <col min="1548" max="1548" width="17.85546875" customWidth="1"/>
    <col min="1549" max="1549" width="10.42578125" customWidth="1"/>
    <col min="1550" max="1550" width="12.140625" bestFit="1" customWidth="1"/>
    <col min="1551" max="1552" width="0" hidden="1" customWidth="1"/>
    <col min="1553" max="1553" width="7.85546875" customWidth="1"/>
    <col min="1554" max="1555" width="0" hidden="1" customWidth="1"/>
    <col min="1556" max="1556" width="9" customWidth="1"/>
    <col min="1557" max="1557" width="8.85546875" customWidth="1"/>
    <col min="1793" max="1793" width="18.28515625" customWidth="1"/>
    <col min="1794" max="1794" width="10.140625" customWidth="1"/>
    <col min="1795" max="1795" width="8.42578125" customWidth="1"/>
    <col min="1796" max="1797" width="0" hidden="1" customWidth="1"/>
    <col min="1798" max="1798" width="7.85546875" customWidth="1"/>
    <col min="1799" max="1800" width="0" hidden="1" customWidth="1"/>
    <col min="1801" max="1801" width="9" customWidth="1"/>
    <col min="1802" max="1802" width="8.85546875" customWidth="1"/>
    <col min="1803" max="1803" width="10.140625" customWidth="1"/>
    <col min="1804" max="1804" width="17.85546875" customWidth="1"/>
    <col min="1805" max="1805" width="10.42578125" customWidth="1"/>
    <col min="1806" max="1806" width="12.140625" bestFit="1" customWidth="1"/>
    <col min="1807" max="1808" width="0" hidden="1" customWidth="1"/>
    <col min="1809" max="1809" width="7.85546875" customWidth="1"/>
    <col min="1810" max="1811" width="0" hidden="1" customWidth="1"/>
    <col min="1812" max="1812" width="9" customWidth="1"/>
    <col min="1813" max="1813" width="8.85546875" customWidth="1"/>
    <col min="2049" max="2049" width="18.28515625" customWidth="1"/>
    <col min="2050" max="2050" width="10.140625" customWidth="1"/>
    <col min="2051" max="2051" width="8.42578125" customWidth="1"/>
    <col min="2052" max="2053" width="0" hidden="1" customWidth="1"/>
    <col min="2054" max="2054" width="7.85546875" customWidth="1"/>
    <col min="2055" max="2056" width="0" hidden="1" customWidth="1"/>
    <col min="2057" max="2057" width="9" customWidth="1"/>
    <col min="2058" max="2058" width="8.85546875" customWidth="1"/>
    <col min="2059" max="2059" width="10.140625" customWidth="1"/>
    <col min="2060" max="2060" width="17.85546875" customWidth="1"/>
    <col min="2061" max="2061" width="10.42578125" customWidth="1"/>
    <col min="2062" max="2062" width="12.140625" bestFit="1" customWidth="1"/>
    <col min="2063" max="2064" width="0" hidden="1" customWidth="1"/>
    <col min="2065" max="2065" width="7.85546875" customWidth="1"/>
    <col min="2066" max="2067" width="0" hidden="1" customWidth="1"/>
    <col min="2068" max="2068" width="9" customWidth="1"/>
    <col min="2069" max="2069" width="8.85546875" customWidth="1"/>
    <col min="2305" max="2305" width="18.28515625" customWidth="1"/>
    <col min="2306" max="2306" width="10.140625" customWidth="1"/>
    <col min="2307" max="2307" width="8.42578125" customWidth="1"/>
    <col min="2308" max="2309" width="0" hidden="1" customWidth="1"/>
    <col min="2310" max="2310" width="7.85546875" customWidth="1"/>
    <col min="2311" max="2312" width="0" hidden="1" customWidth="1"/>
    <col min="2313" max="2313" width="9" customWidth="1"/>
    <col min="2314" max="2314" width="8.85546875" customWidth="1"/>
    <col min="2315" max="2315" width="10.140625" customWidth="1"/>
    <col min="2316" max="2316" width="17.85546875" customWidth="1"/>
    <col min="2317" max="2317" width="10.42578125" customWidth="1"/>
    <col min="2318" max="2318" width="12.140625" bestFit="1" customWidth="1"/>
    <col min="2319" max="2320" width="0" hidden="1" customWidth="1"/>
    <col min="2321" max="2321" width="7.85546875" customWidth="1"/>
    <col min="2322" max="2323" width="0" hidden="1" customWidth="1"/>
    <col min="2324" max="2324" width="9" customWidth="1"/>
    <col min="2325" max="2325" width="8.85546875" customWidth="1"/>
    <col min="2561" max="2561" width="18.28515625" customWidth="1"/>
    <col min="2562" max="2562" width="10.140625" customWidth="1"/>
    <col min="2563" max="2563" width="8.42578125" customWidth="1"/>
    <col min="2564" max="2565" width="0" hidden="1" customWidth="1"/>
    <col min="2566" max="2566" width="7.85546875" customWidth="1"/>
    <col min="2567" max="2568" width="0" hidden="1" customWidth="1"/>
    <col min="2569" max="2569" width="9" customWidth="1"/>
    <col min="2570" max="2570" width="8.85546875" customWidth="1"/>
    <col min="2571" max="2571" width="10.140625" customWidth="1"/>
    <col min="2572" max="2572" width="17.85546875" customWidth="1"/>
    <col min="2573" max="2573" width="10.42578125" customWidth="1"/>
    <col min="2574" max="2574" width="12.140625" bestFit="1" customWidth="1"/>
    <col min="2575" max="2576" width="0" hidden="1" customWidth="1"/>
    <col min="2577" max="2577" width="7.85546875" customWidth="1"/>
    <col min="2578" max="2579" width="0" hidden="1" customWidth="1"/>
    <col min="2580" max="2580" width="9" customWidth="1"/>
    <col min="2581" max="2581" width="8.85546875" customWidth="1"/>
    <col min="2817" max="2817" width="18.28515625" customWidth="1"/>
    <col min="2818" max="2818" width="10.140625" customWidth="1"/>
    <col min="2819" max="2819" width="8.42578125" customWidth="1"/>
    <col min="2820" max="2821" width="0" hidden="1" customWidth="1"/>
    <col min="2822" max="2822" width="7.85546875" customWidth="1"/>
    <col min="2823" max="2824" width="0" hidden="1" customWidth="1"/>
    <col min="2825" max="2825" width="9" customWidth="1"/>
    <col min="2826" max="2826" width="8.85546875" customWidth="1"/>
    <col min="2827" max="2827" width="10.140625" customWidth="1"/>
    <col min="2828" max="2828" width="17.85546875" customWidth="1"/>
    <col min="2829" max="2829" width="10.42578125" customWidth="1"/>
    <col min="2830" max="2830" width="12.140625" bestFit="1" customWidth="1"/>
    <col min="2831" max="2832" width="0" hidden="1" customWidth="1"/>
    <col min="2833" max="2833" width="7.85546875" customWidth="1"/>
    <col min="2834" max="2835" width="0" hidden="1" customWidth="1"/>
    <col min="2836" max="2836" width="9" customWidth="1"/>
    <col min="2837" max="2837" width="8.85546875" customWidth="1"/>
    <col min="3073" max="3073" width="18.28515625" customWidth="1"/>
    <col min="3074" max="3074" width="10.140625" customWidth="1"/>
    <col min="3075" max="3075" width="8.42578125" customWidth="1"/>
    <col min="3076" max="3077" width="0" hidden="1" customWidth="1"/>
    <col min="3078" max="3078" width="7.85546875" customWidth="1"/>
    <col min="3079" max="3080" width="0" hidden="1" customWidth="1"/>
    <col min="3081" max="3081" width="9" customWidth="1"/>
    <col min="3082" max="3082" width="8.85546875" customWidth="1"/>
    <col min="3083" max="3083" width="10.140625" customWidth="1"/>
    <col min="3084" max="3084" width="17.85546875" customWidth="1"/>
    <col min="3085" max="3085" width="10.42578125" customWidth="1"/>
    <col min="3086" max="3086" width="12.140625" bestFit="1" customWidth="1"/>
    <col min="3087" max="3088" width="0" hidden="1" customWidth="1"/>
    <col min="3089" max="3089" width="7.85546875" customWidth="1"/>
    <col min="3090" max="3091" width="0" hidden="1" customWidth="1"/>
    <col min="3092" max="3092" width="9" customWidth="1"/>
    <col min="3093" max="3093" width="8.85546875" customWidth="1"/>
    <col min="3329" max="3329" width="18.28515625" customWidth="1"/>
    <col min="3330" max="3330" width="10.140625" customWidth="1"/>
    <col min="3331" max="3331" width="8.42578125" customWidth="1"/>
    <col min="3332" max="3333" width="0" hidden="1" customWidth="1"/>
    <col min="3334" max="3334" width="7.85546875" customWidth="1"/>
    <col min="3335" max="3336" width="0" hidden="1" customWidth="1"/>
    <col min="3337" max="3337" width="9" customWidth="1"/>
    <col min="3338" max="3338" width="8.85546875" customWidth="1"/>
    <col min="3339" max="3339" width="10.140625" customWidth="1"/>
    <col min="3340" max="3340" width="17.85546875" customWidth="1"/>
    <col min="3341" max="3341" width="10.42578125" customWidth="1"/>
    <col min="3342" max="3342" width="12.140625" bestFit="1" customWidth="1"/>
    <col min="3343" max="3344" width="0" hidden="1" customWidth="1"/>
    <col min="3345" max="3345" width="7.85546875" customWidth="1"/>
    <col min="3346" max="3347" width="0" hidden="1" customWidth="1"/>
    <col min="3348" max="3348" width="9" customWidth="1"/>
    <col min="3349" max="3349" width="8.85546875" customWidth="1"/>
    <col min="3585" max="3585" width="18.28515625" customWidth="1"/>
    <col min="3586" max="3586" width="10.140625" customWidth="1"/>
    <col min="3587" max="3587" width="8.42578125" customWidth="1"/>
    <col min="3588" max="3589" width="0" hidden="1" customWidth="1"/>
    <col min="3590" max="3590" width="7.85546875" customWidth="1"/>
    <col min="3591" max="3592" width="0" hidden="1" customWidth="1"/>
    <col min="3593" max="3593" width="9" customWidth="1"/>
    <col min="3594" max="3594" width="8.85546875" customWidth="1"/>
    <col min="3595" max="3595" width="10.140625" customWidth="1"/>
    <col min="3596" max="3596" width="17.85546875" customWidth="1"/>
    <col min="3597" max="3597" width="10.42578125" customWidth="1"/>
    <col min="3598" max="3598" width="12.140625" bestFit="1" customWidth="1"/>
    <col min="3599" max="3600" width="0" hidden="1" customWidth="1"/>
    <col min="3601" max="3601" width="7.85546875" customWidth="1"/>
    <col min="3602" max="3603" width="0" hidden="1" customWidth="1"/>
    <col min="3604" max="3604" width="9" customWidth="1"/>
    <col min="3605" max="3605" width="8.85546875" customWidth="1"/>
    <col min="3841" max="3841" width="18.28515625" customWidth="1"/>
    <col min="3842" max="3842" width="10.140625" customWidth="1"/>
    <col min="3843" max="3843" width="8.42578125" customWidth="1"/>
    <col min="3844" max="3845" width="0" hidden="1" customWidth="1"/>
    <col min="3846" max="3846" width="7.85546875" customWidth="1"/>
    <col min="3847" max="3848" width="0" hidden="1" customWidth="1"/>
    <col min="3849" max="3849" width="9" customWidth="1"/>
    <col min="3850" max="3850" width="8.85546875" customWidth="1"/>
    <col min="3851" max="3851" width="10.140625" customWidth="1"/>
    <col min="3852" max="3852" width="17.85546875" customWidth="1"/>
    <col min="3853" max="3853" width="10.42578125" customWidth="1"/>
    <col min="3854" max="3854" width="12.140625" bestFit="1" customWidth="1"/>
    <col min="3855" max="3856" width="0" hidden="1" customWidth="1"/>
    <col min="3857" max="3857" width="7.85546875" customWidth="1"/>
    <col min="3858" max="3859" width="0" hidden="1" customWidth="1"/>
    <col min="3860" max="3860" width="9" customWidth="1"/>
    <col min="3861" max="3861" width="8.85546875" customWidth="1"/>
    <col min="4097" max="4097" width="18.28515625" customWidth="1"/>
    <col min="4098" max="4098" width="10.140625" customWidth="1"/>
    <col min="4099" max="4099" width="8.42578125" customWidth="1"/>
    <col min="4100" max="4101" width="0" hidden="1" customWidth="1"/>
    <col min="4102" max="4102" width="7.85546875" customWidth="1"/>
    <col min="4103" max="4104" width="0" hidden="1" customWidth="1"/>
    <col min="4105" max="4105" width="9" customWidth="1"/>
    <col min="4106" max="4106" width="8.85546875" customWidth="1"/>
    <col min="4107" max="4107" width="10.140625" customWidth="1"/>
    <col min="4108" max="4108" width="17.85546875" customWidth="1"/>
    <col min="4109" max="4109" width="10.42578125" customWidth="1"/>
    <col min="4110" max="4110" width="12.140625" bestFit="1" customWidth="1"/>
    <col min="4111" max="4112" width="0" hidden="1" customWidth="1"/>
    <col min="4113" max="4113" width="7.85546875" customWidth="1"/>
    <col min="4114" max="4115" width="0" hidden="1" customWidth="1"/>
    <col min="4116" max="4116" width="9" customWidth="1"/>
    <col min="4117" max="4117" width="8.85546875" customWidth="1"/>
    <col min="4353" max="4353" width="18.28515625" customWidth="1"/>
    <col min="4354" max="4354" width="10.140625" customWidth="1"/>
    <col min="4355" max="4355" width="8.42578125" customWidth="1"/>
    <col min="4356" max="4357" width="0" hidden="1" customWidth="1"/>
    <col min="4358" max="4358" width="7.85546875" customWidth="1"/>
    <col min="4359" max="4360" width="0" hidden="1" customWidth="1"/>
    <col min="4361" max="4361" width="9" customWidth="1"/>
    <col min="4362" max="4362" width="8.85546875" customWidth="1"/>
    <col min="4363" max="4363" width="10.140625" customWidth="1"/>
    <col min="4364" max="4364" width="17.85546875" customWidth="1"/>
    <col min="4365" max="4365" width="10.42578125" customWidth="1"/>
    <col min="4366" max="4366" width="12.140625" bestFit="1" customWidth="1"/>
    <col min="4367" max="4368" width="0" hidden="1" customWidth="1"/>
    <col min="4369" max="4369" width="7.85546875" customWidth="1"/>
    <col min="4370" max="4371" width="0" hidden="1" customWidth="1"/>
    <col min="4372" max="4372" width="9" customWidth="1"/>
    <col min="4373" max="4373" width="8.85546875" customWidth="1"/>
    <col min="4609" max="4609" width="18.28515625" customWidth="1"/>
    <col min="4610" max="4610" width="10.140625" customWidth="1"/>
    <col min="4611" max="4611" width="8.42578125" customWidth="1"/>
    <col min="4612" max="4613" width="0" hidden="1" customWidth="1"/>
    <col min="4614" max="4614" width="7.85546875" customWidth="1"/>
    <col min="4615" max="4616" width="0" hidden="1" customWidth="1"/>
    <col min="4617" max="4617" width="9" customWidth="1"/>
    <col min="4618" max="4618" width="8.85546875" customWidth="1"/>
    <col min="4619" max="4619" width="10.140625" customWidth="1"/>
    <col min="4620" max="4620" width="17.85546875" customWidth="1"/>
    <col min="4621" max="4621" width="10.42578125" customWidth="1"/>
    <col min="4622" max="4622" width="12.140625" bestFit="1" customWidth="1"/>
    <col min="4623" max="4624" width="0" hidden="1" customWidth="1"/>
    <col min="4625" max="4625" width="7.85546875" customWidth="1"/>
    <col min="4626" max="4627" width="0" hidden="1" customWidth="1"/>
    <col min="4628" max="4628" width="9" customWidth="1"/>
    <col min="4629" max="4629" width="8.85546875" customWidth="1"/>
    <col min="4865" max="4865" width="18.28515625" customWidth="1"/>
    <col min="4866" max="4866" width="10.140625" customWidth="1"/>
    <col min="4867" max="4867" width="8.42578125" customWidth="1"/>
    <col min="4868" max="4869" width="0" hidden="1" customWidth="1"/>
    <col min="4870" max="4870" width="7.85546875" customWidth="1"/>
    <col min="4871" max="4872" width="0" hidden="1" customWidth="1"/>
    <col min="4873" max="4873" width="9" customWidth="1"/>
    <col min="4874" max="4874" width="8.85546875" customWidth="1"/>
    <col min="4875" max="4875" width="10.140625" customWidth="1"/>
    <col min="4876" max="4876" width="17.85546875" customWidth="1"/>
    <col min="4877" max="4877" width="10.42578125" customWidth="1"/>
    <col min="4878" max="4878" width="12.140625" bestFit="1" customWidth="1"/>
    <col min="4879" max="4880" width="0" hidden="1" customWidth="1"/>
    <col min="4881" max="4881" width="7.85546875" customWidth="1"/>
    <col min="4882" max="4883" width="0" hidden="1" customWidth="1"/>
    <col min="4884" max="4884" width="9" customWidth="1"/>
    <col min="4885" max="4885" width="8.85546875" customWidth="1"/>
    <col min="5121" max="5121" width="18.28515625" customWidth="1"/>
    <col min="5122" max="5122" width="10.140625" customWidth="1"/>
    <col min="5123" max="5123" width="8.42578125" customWidth="1"/>
    <col min="5124" max="5125" width="0" hidden="1" customWidth="1"/>
    <col min="5126" max="5126" width="7.85546875" customWidth="1"/>
    <col min="5127" max="5128" width="0" hidden="1" customWidth="1"/>
    <col min="5129" max="5129" width="9" customWidth="1"/>
    <col min="5130" max="5130" width="8.85546875" customWidth="1"/>
    <col min="5131" max="5131" width="10.140625" customWidth="1"/>
    <col min="5132" max="5132" width="17.85546875" customWidth="1"/>
    <col min="5133" max="5133" width="10.42578125" customWidth="1"/>
    <col min="5134" max="5134" width="12.140625" bestFit="1" customWidth="1"/>
    <col min="5135" max="5136" width="0" hidden="1" customWidth="1"/>
    <col min="5137" max="5137" width="7.85546875" customWidth="1"/>
    <col min="5138" max="5139" width="0" hidden="1" customWidth="1"/>
    <col min="5140" max="5140" width="9" customWidth="1"/>
    <col min="5141" max="5141" width="8.85546875" customWidth="1"/>
    <col min="5377" max="5377" width="18.28515625" customWidth="1"/>
    <col min="5378" max="5378" width="10.140625" customWidth="1"/>
    <col min="5379" max="5379" width="8.42578125" customWidth="1"/>
    <col min="5380" max="5381" width="0" hidden="1" customWidth="1"/>
    <col min="5382" max="5382" width="7.85546875" customWidth="1"/>
    <col min="5383" max="5384" width="0" hidden="1" customWidth="1"/>
    <col min="5385" max="5385" width="9" customWidth="1"/>
    <col min="5386" max="5386" width="8.85546875" customWidth="1"/>
    <col min="5387" max="5387" width="10.140625" customWidth="1"/>
    <col min="5388" max="5388" width="17.85546875" customWidth="1"/>
    <col min="5389" max="5389" width="10.42578125" customWidth="1"/>
    <col min="5390" max="5390" width="12.140625" bestFit="1" customWidth="1"/>
    <col min="5391" max="5392" width="0" hidden="1" customWidth="1"/>
    <col min="5393" max="5393" width="7.85546875" customWidth="1"/>
    <col min="5394" max="5395" width="0" hidden="1" customWidth="1"/>
    <col min="5396" max="5396" width="9" customWidth="1"/>
    <col min="5397" max="5397" width="8.85546875" customWidth="1"/>
    <col min="5633" max="5633" width="18.28515625" customWidth="1"/>
    <col min="5634" max="5634" width="10.140625" customWidth="1"/>
    <col min="5635" max="5635" width="8.42578125" customWidth="1"/>
    <col min="5636" max="5637" width="0" hidden="1" customWidth="1"/>
    <col min="5638" max="5638" width="7.85546875" customWidth="1"/>
    <col min="5639" max="5640" width="0" hidden="1" customWidth="1"/>
    <col min="5641" max="5641" width="9" customWidth="1"/>
    <col min="5642" max="5642" width="8.85546875" customWidth="1"/>
    <col min="5643" max="5643" width="10.140625" customWidth="1"/>
    <col min="5644" max="5644" width="17.85546875" customWidth="1"/>
    <col min="5645" max="5645" width="10.42578125" customWidth="1"/>
    <col min="5646" max="5646" width="12.140625" bestFit="1" customWidth="1"/>
    <col min="5647" max="5648" width="0" hidden="1" customWidth="1"/>
    <col min="5649" max="5649" width="7.85546875" customWidth="1"/>
    <col min="5650" max="5651" width="0" hidden="1" customWidth="1"/>
    <col min="5652" max="5652" width="9" customWidth="1"/>
    <col min="5653" max="5653" width="8.85546875" customWidth="1"/>
    <col min="5889" max="5889" width="18.28515625" customWidth="1"/>
    <col min="5890" max="5890" width="10.140625" customWidth="1"/>
    <col min="5891" max="5891" width="8.42578125" customWidth="1"/>
    <col min="5892" max="5893" width="0" hidden="1" customWidth="1"/>
    <col min="5894" max="5894" width="7.85546875" customWidth="1"/>
    <col min="5895" max="5896" width="0" hidden="1" customWidth="1"/>
    <col min="5897" max="5897" width="9" customWidth="1"/>
    <col min="5898" max="5898" width="8.85546875" customWidth="1"/>
    <col min="5899" max="5899" width="10.140625" customWidth="1"/>
    <col min="5900" max="5900" width="17.85546875" customWidth="1"/>
    <col min="5901" max="5901" width="10.42578125" customWidth="1"/>
    <col min="5902" max="5902" width="12.140625" bestFit="1" customWidth="1"/>
    <col min="5903" max="5904" width="0" hidden="1" customWidth="1"/>
    <col min="5905" max="5905" width="7.85546875" customWidth="1"/>
    <col min="5906" max="5907" width="0" hidden="1" customWidth="1"/>
    <col min="5908" max="5908" width="9" customWidth="1"/>
    <col min="5909" max="5909" width="8.85546875" customWidth="1"/>
    <col min="6145" max="6145" width="18.28515625" customWidth="1"/>
    <col min="6146" max="6146" width="10.140625" customWidth="1"/>
    <col min="6147" max="6147" width="8.42578125" customWidth="1"/>
    <col min="6148" max="6149" width="0" hidden="1" customWidth="1"/>
    <col min="6150" max="6150" width="7.85546875" customWidth="1"/>
    <col min="6151" max="6152" width="0" hidden="1" customWidth="1"/>
    <col min="6153" max="6153" width="9" customWidth="1"/>
    <col min="6154" max="6154" width="8.85546875" customWidth="1"/>
    <col min="6155" max="6155" width="10.140625" customWidth="1"/>
    <col min="6156" max="6156" width="17.85546875" customWidth="1"/>
    <col min="6157" max="6157" width="10.42578125" customWidth="1"/>
    <col min="6158" max="6158" width="12.140625" bestFit="1" customWidth="1"/>
    <col min="6159" max="6160" width="0" hidden="1" customWidth="1"/>
    <col min="6161" max="6161" width="7.85546875" customWidth="1"/>
    <col min="6162" max="6163" width="0" hidden="1" customWidth="1"/>
    <col min="6164" max="6164" width="9" customWidth="1"/>
    <col min="6165" max="6165" width="8.85546875" customWidth="1"/>
    <col min="6401" max="6401" width="18.28515625" customWidth="1"/>
    <col min="6402" max="6402" width="10.140625" customWidth="1"/>
    <col min="6403" max="6403" width="8.42578125" customWidth="1"/>
    <col min="6404" max="6405" width="0" hidden="1" customWidth="1"/>
    <col min="6406" max="6406" width="7.85546875" customWidth="1"/>
    <col min="6407" max="6408" width="0" hidden="1" customWidth="1"/>
    <col min="6409" max="6409" width="9" customWidth="1"/>
    <col min="6410" max="6410" width="8.85546875" customWidth="1"/>
    <col min="6411" max="6411" width="10.140625" customWidth="1"/>
    <col min="6412" max="6412" width="17.85546875" customWidth="1"/>
    <col min="6413" max="6413" width="10.42578125" customWidth="1"/>
    <col min="6414" max="6414" width="12.140625" bestFit="1" customWidth="1"/>
    <col min="6415" max="6416" width="0" hidden="1" customWidth="1"/>
    <col min="6417" max="6417" width="7.85546875" customWidth="1"/>
    <col min="6418" max="6419" width="0" hidden="1" customWidth="1"/>
    <col min="6420" max="6420" width="9" customWidth="1"/>
    <col min="6421" max="6421" width="8.85546875" customWidth="1"/>
    <col min="6657" max="6657" width="18.28515625" customWidth="1"/>
    <col min="6658" max="6658" width="10.140625" customWidth="1"/>
    <col min="6659" max="6659" width="8.42578125" customWidth="1"/>
    <col min="6660" max="6661" width="0" hidden="1" customWidth="1"/>
    <col min="6662" max="6662" width="7.85546875" customWidth="1"/>
    <col min="6663" max="6664" width="0" hidden="1" customWidth="1"/>
    <col min="6665" max="6665" width="9" customWidth="1"/>
    <col min="6666" max="6666" width="8.85546875" customWidth="1"/>
    <col min="6667" max="6667" width="10.140625" customWidth="1"/>
    <col min="6668" max="6668" width="17.85546875" customWidth="1"/>
    <col min="6669" max="6669" width="10.42578125" customWidth="1"/>
    <col min="6670" max="6670" width="12.140625" bestFit="1" customWidth="1"/>
    <col min="6671" max="6672" width="0" hidden="1" customWidth="1"/>
    <col min="6673" max="6673" width="7.85546875" customWidth="1"/>
    <col min="6674" max="6675" width="0" hidden="1" customWidth="1"/>
    <col min="6676" max="6676" width="9" customWidth="1"/>
    <col min="6677" max="6677" width="8.85546875" customWidth="1"/>
    <col min="6913" max="6913" width="18.28515625" customWidth="1"/>
    <col min="6914" max="6914" width="10.140625" customWidth="1"/>
    <col min="6915" max="6915" width="8.42578125" customWidth="1"/>
    <col min="6916" max="6917" width="0" hidden="1" customWidth="1"/>
    <col min="6918" max="6918" width="7.85546875" customWidth="1"/>
    <col min="6919" max="6920" width="0" hidden="1" customWidth="1"/>
    <col min="6921" max="6921" width="9" customWidth="1"/>
    <col min="6922" max="6922" width="8.85546875" customWidth="1"/>
    <col min="6923" max="6923" width="10.140625" customWidth="1"/>
    <col min="6924" max="6924" width="17.85546875" customWidth="1"/>
    <col min="6925" max="6925" width="10.42578125" customWidth="1"/>
    <col min="6926" max="6926" width="12.140625" bestFit="1" customWidth="1"/>
    <col min="6927" max="6928" width="0" hidden="1" customWidth="1"/>
    <col min="6929" max="6929" width="7.85546875" customWidth="1"/>
    <col min="6930" max="6931" width="0" hidden="1" customWidth="1"/>
    <col min="6932" max="6932" width="9" customWidth="1"/>
    <col min="6933" max="6933" width="8.85546875" customWidth="1"/>
    <col min="7169" max="7169" width="18.28515625" customWidth="1"/>
    <col min="7170" max="7170" width="10.140625" customWidth="1"/>
    <col min="7171" max="7171" width="8.42578125" customWidth="1"/>
    <col min="7172" max="7173" width="0" hidden="1" customWidth="1"/>
    <col min="7174" max="7174" width="7.85546875" customWidth="1"/>
    <col min="7175" max="7176" width="0" hidden="1" customWidth="1"/>
    <col min="7177" max="7177" width="9" customWidth="1"/>
    <col min="7178" max="7178" width="8.85546875" customWidth="1"/>
    <col min="7179" max="7179" width="10.140625" customWidth="1"/>
    <col min="7180" max="7180" width="17.85546875" customWidth="1"/>
    <col min="7181" max="7181" width="10.42578125" customWidth="1"/>
    <col min="7182" max="7182" width="12.140625" bestFit="1" customWidth="1"/>
    <col min="7183" max="7184" width="0" hidden="1" customWidth="1"/>
    <col min="7185" max="7185" width="7.85546875" customWidth="1"/>
    <col min="7186" max="7187" width="0" hidden="1" customWidth="1"/>
    <col min="7188" max="7188" width="9" customWidth="1"/>
    <col min="7189" max="7189" width="8.85546875" customWidth="1"/>
    <col min="7425" max="7425" width="18.28515625" customWidth="1"/>
    <col min="7426" max="7426" width="10.140625" customWidth="1"/>
    <col min="7427" max="7427" width="8.42578125" customWidth="1"/>
    <col min="7428" max="7429" width="0" hidden="1" customWidth="1"/>
    <col min="7430" max="7430" width="7.85546875" customWidth="1"/>
    <col min="7431" max="7432" width="0" hidden="1" customWidth="1"/>
    <col min="7433" max="7433" width="9" customWidth="1"/>
    <col min="7434" max="7434" width="8.85546875" customWidth="1"/>
    <col min="7435" max="7435" width="10.140625" customWidth="1"/>
    <col min="7436" max="7436" width="17.85546875" customWidth="1"/>
    <col min="7437" max="7437" width="10.42578125" customWidth="1"/>
    <col min="7438" max="7438" width="12.140625" bestFit="1" customWidth="1"/>
    <col min="7439" max="7440" width="0" hidden="1" customWidth="1"/>
    <col min="7441" max="7441" width="7.85546875" customWidth="1"/>
    <col min="7442" max="7443" width="0" hidden="1" customWidth="1"/>
    <col min="7444" max="7444" width="9" customWidth="1"/>
    <col min="7445" max="7445" width="8.85546875" customWidth="1"/>
    <col min="7681" max="7681" width="18.28515625" customWidth="1"/>
    <col min="7682" max="7682" width="10.140625" customWidth="1"/>
    <col min="7683" max="7683" width="8.42578125" customWidth="1"/>
    <col min="7684" max="7685" width="0" hidden="1" customWidth="1"/>
    <col min="7686" max="7686" width="7.85546875" customWidth="1"/>
    <col min="7687" max="7688" width="0" hidden="1" customWidth="1"/>
    <col min="7689" max="7689" width="9" customWidth="1"/>
    <col min="7690" max="7690" width="8.85546875" customWidth="1"/>
    <col min="7691" max="7691" width="10.140625" customWidth="1"/>
    <col min="7692" max="7692" width="17.85546875" customWidth="1"/>
    <col min="7693" max="7693" width="10.42578125" customWidth="1"/>
    <col min="7694" max="7694" width="12.140625" bestFit="1" customWidth="1"/>
    <col min="7695" max="7696" width="0" hidden="1" customWidth="1"/>
    <col min="7697" max="7697" width="7.85546875" customWidth="1"/>
    <col min="7698" max="7699" width="0" hidden="1" customWidth="1"/>
    <col min="7700" max="7700" width="9" customWidth="1"/>
    <col min="7701" max="7701" width="8.85546875" customWidth="1"/>
    <col min="7937" max="7937" width="18.28515625" customWidth="1"/>
    <col min="7938" max="7938" width="10.140625" customWidth="1"/>
    <col min="7939" max="7939" width="8.42578125" customWidth="1"/>
    <col min="7940" max="7941" width="0" hidden="1" customWidth="1"/>
    <col min="7942" max="7942" width="7.85546875" customWidth="1"/>
    <col min="7943" max="7944" width="0" hidden="1" customWidth="1"/>
    <col min="7945" max="7945" width="9" customWidth="1"/>
    <col min="7946" max="7946" width="8.85546875" customWidth="1"/>
    <col min="7947" max="7947" width="10.140625" customWidth="1"/>
    <col min="7948" max="7948" width="17.85546875" customWidth="1"/>
    <col min="7949" max="7949" width="10.42578125" customWidth="1"/>
    <col min="7950" max="7950" width="12.140625" bestFit="1" customWidth="1"/>
    <col min="7951" max="7952" width="0" hidden="1" customWidth="1"/>
    <col min="7953" max="7953" width="7.85546875" customWidth="1"/>
    <col min="7954" max="7955" width="0" hidden="1" customWidth="1"/>
    <col min="7956" max="7956" width="9" customWidth="1"/>
    <col min="7957" max="7957" width="8.85546875" customWidth="1"/>
    <col min="8193" max="8193" width="18.28515625" customWidth="1"/>
    <col min="8194" max="8194" width="10.140625" customWidth="1"/>
    <col min="8195" max="8195" width="8.42578125" customWidth="1"/>
    <col min="8196" max="8197" width="0" hidden="1" customWidth="1"/>
    <col min="8198" max="8198" width="7.85546875" customWidth="1"/>
    <col min="8199" max="8200" width="0" hidden="1" customWidth="1"/>
    <col min="8201" max="8201" width="9" customWidth="1"/>
    <col min="8202" max="8202" width="8.85546875" customWidth="1"/>
    <col min="8203" max="8203" width="10.140625" customWidth="1"/>
    <col min="8204" max="8204" width="17.85546875" customWidth="1"/>
    <col min="8205" max="8205" width="10.42578125" customWidth="1"/>
    <col min="8206" max="8206" width="12.140625" bestFit="1" customWidth="1"/>
    <col min="8207" max="8208" width="0" hidden="1" customWidth="1"/>
    <col min="8209" max="8209" width="7.85546875" customWidth="1"/>
    <col min="8210" max="8211" width="0" hidden="1" customWidth="1"/>
    <col min="8212" max="8212" width="9" customWidth="1"/>
    <col min="8213" max="8213" width="8.85546875" customWidth="1"/>
    <col min="8449" max="8449" width="18.28515625" customWidth="1"/>
    <col min="8450" max="8450" width="10.140625" customWidth="1"/>
    <col min="8451" max="8451" width="8.42578125" customWidth="1"/>
    <col min="8452" max="8453" width="0" hidden="1" customWidth="1"/>
    <col min="8454" max="8454" width="7.85546875" customWidth="1"/>
    <col min="8455" max="8456" width="0" hidden="1" customWidth="1"/>
    <col min="8457" max="8457" width="9" customWidth="1"/>
    <col min="8458" max="8458" width="8.85546875" customWidth="1"/>
    <col min="8459" max="8459" width="10.140625" customWidth="1"/>
    <col min="8460" max="8460" width="17.85546875" customWidth="1"/>
    <col min="8461" max="8461" width="10.42578125" customWidth="1"/>
    <col min="8462" max="8462" width="12.140625" bestFit="1" customWidth="1"/>
    <col min="8463" max="8464" width="0" hidden="1" customWidth="1"/>
    <col min="8465" max="8465" width="7.85546875" customWidth="1"/>
    <col min="8466" max="8467" width="0" hidden="1" customWidth="1"/>
    <col min="8468" max="8468" width="9" customWidth="1"/>
    <col min="8469" max="8469" width="8.85546875" customWidth="1"/>
    <col min="8705" max="8705" width="18.28515625" customWidth="1"/>
    <col min="8706" max="8706" width="10.140625" customWidth="1"/>
    <col min="8707" max="8707" width="8.42578125" customWidth="1"/>
    <col min="8708" max="8709" width="0" hidden="1" customWidth="1"/>
    <col min="8710" max="8710" width="7.85546875" customWidth="1"/>
    <col min="8711" max="8712" width="0" hidden="1" customWidth="1"/>
    <col min="8713" max="8713" width="9" customWidth="1"/>
    <col min="8714" max="8714" width="8.85546875" customWidth="1"/>
    <col min="8715" max="8715" width="10.140625" customWidth="1"/>
    <col min="8716" max="8716" width="17.85546875" customWidth="1"/>
    <col min="8717" max="8717" width="10.42578125" customWidth="1"/>
    <col min="8718" max="8718" width="12.140625" bestFit="1" customWidth="1"/>
    <col min="8719" max="8720" width="0" hidden="1" customWidth="1"/>
    <col min="8721" max="8721" width="7.85546875" customWidth="1"/>
    <col min="8722" max="8723" width="0" hidden="1" customWidth="1"/>
    <col min="8724" max="8724" width="9" customWidth="1"/>
    <col min="8725" max="8725" width="8.85546875" customWidth="1"/>
    <col min="8961" max="8961" width="18.28515625" customWidth="1"/>
    <col min="8962" max="8962" width="10.140625" customWidth="1"/>
    <col min="8963" max="8963" width="8.42578125" customWidth="1"/>
    <col min="8964" max="8965" width="0" hidden="1" customWidth="1"/>
    <col min="8966" max="8966" width="7.85546875" customWidth="1"/>
    <col min="8967" max="8968" width="0" hidden="1" customWidth="1"/>
    <col min="8969" max="8969" width="9" customWidth="1"/>
    <col min="8970" max="8970" width="8.85546875" customWidth="1"/>
    <col min="8971" max="8971" width="10.140625" customWidth="1"/>
    <col min="8972" max="8972" width="17.85546875" customWidth="1"/>
    <col min="8973" max="8973" width="10.42578125" customWidth="1"/>
    <col min="8974" max="8974" width="12.140625" bestFit="1" customWidth="1"/>
    <col min="8975" max="8976" width="0" hidden="1" customWidth="1"/>
    <col min="8977" max="8977" width="7.85546875" customWidth="1"/>
    <col min="8978" max="8979" width="0" hidden="1" customWidth="1"/>
    <col min="8980" max="8980" width="9" customWidth="1"/>
    <col min="8981" max="8981" width="8.85546875" customWidth="1"/>
    <col min="9217" max="9217" width="18.28515625" customWidth="1"/>
    <col min="9218" max="9218" width="10.140625" customWidth="1"/>
    <col min="9219" max="9219" width="8.42578125" customWidth="1"/>
    <col min="9220" max="9221" width="0" hidden="1" customWidth="1"/>
    <col min="9222" max="9222" width="7.85546875" customWidth="1"/>
    <col min="9223" max="9224" width="0" hidden="1" customWidth="1"/>
    <col min="9225" max="9225" width="9" customWidth="1"/>
    <col min="9226" max="9226" width="8.85546875" customWidth="1"/>
    <col min="9227" max="9227" width="10.140625" customWidth="1"/>
    <col min="9228" max="9228" width="17.85546875" customWidth="1"/>
    <col min="9229" max="9229" width="10.42578125" customWidth="1"/>
    <col min="9230" max="9230" width="12.140625" bestFit="1" customWidth="1"/>
    <col min="9231" max="9232" width="0" hidden="1" customWidth="1"/>
    <col min="9233" max="9233" width="7.85546875" customWidth="1"/>
    <col min="9234" max="9235" width="0" hidden="1" customWidth="1"/>
    <col min="9236" max="9236" width="9" customWidth="1"/>
    <col min="9237" max="9237" width="8.85546875" customWidth="1"/>
    <col min="9473" max="9473" width="18.28515625" customWidth="1"/>
    <col min="9474" max="9474" width="10.140625" customWidth="1"/>
    <col min="9475" max="9475" width="8.42578125" customWidth="1"/>
    <col min="9476" max="9477" width="0" hidden="1" customWidth="1"/>
    <col min="9478" max="9478" width="7.85546875" customWidth="1"/>
    <col min="9479" max="9480" width="0" hidden="1" customWidth="1"/>
    <col min="9481" max="9481" width="9" customWidth="1"/>
    <col min="9482" max="9482" width="8.85546875" customWidth="1"/>
    <col min="9483" max="9483" width="10.140625" customWidth="1"/>
    <col min="9484" max="9484" width="17.85546875" customWidth="1"/>
    <col min="9485" max="9485" width="10.42578125" customWidth="1"/>
    <col min="9486" max="9486" width="12.140625" bestFit="1" customWidth="1"/>
    <col min="9487" max="9488" width="0" hidden="1" customWidth="1"/>
    <col min="9489" max="9489" width="7.85546875" customWidth="1"/>
    <col min="9490" max="9491" width="0" hidden="1" customWidth="1"/>
    <col min="9492" max="9492" width="9" customWidth="1"/>
    <col min="9493" max="9493" width="8.85546875" customWidth="1"/>
    <col min="9729" max="9729" width="18.28515625" customWidth="1"/>
    <col min="9730" max="9730" width="10.140625" customWidth="1"/>
    <col min="9731" max="9731" width="8.42578125" customWidth="1"/>
    <col min="9732" max="9733" width="0" hidden="1" customWidth="1"/>
    <col min="9734" max="9734" width="7.85546875" customWidth="1"/>
    <col min="9735" max="9736" width="0" hidden="1" customWidth="1"/>
    <col min="9737" max="9737" width="9" customWidth="1"/>
    <col min="9738" max="9738" width="8.85546875" customWidth="1"/>
    <col min="9739" max="9739" width="10.140625" customWidth="1"/>
    <col min="9740" max="9740" width="17.85546875" customWidth="1"/>
    <col min="9741" max="9741" width="10.42578125" customWidth="1"/>
    <col min="9742" max="9742" width="12.140625" bestFit="1" customWidth="1"/>
    <col min="9743" max="9744" width="0" hidden="1" customWidth="1"/>
    <col min="9745" max="9745" width="7.85546875" customWidth="1"/>
    <col min="9746" max="9747" width="0" hidden="1" customWidth="1"/>
    <col min="9748" max="9748" width="9" customWidth="1"/>
    <col min="9749" max="9749" width="8.85546875" customWidth="1"/>
    <col min="9985" max="9985" width="18.28515625" customWidth="1"/>
    <col min="9986" max="9986" width="10.140625" customWidth="1"/>
    <col min="9987" max="9987" width="8.42578125" customWidth="1"/>
    <col min="9988" max="9989" width="0" hidden="1" customWidth="1"/>
    <col min="9990" max="9990" width="7.85546875" customWidth="1"/>
    <col min="9991" max="9992" width="0" hidden="1" customWidth="1"/>
    <col min="9993" max="9993" width="9" customWidth="1"/>
    <col min="9994" max="9994" width="8.85546875" customWidth="1"/>
    <col min="9995" max="9995" width="10.140625" customWidth="1"/>
    <col min="9996" max="9996" width="17.85546875" customWidth="1"/>
    <col min="9997" max="9997" width="10.42578125" customWidth="1"/>
    <col min="9998" max="9998" width="12.140625" bestFit="1" customWidth="1"/>
    <col min="9999" max="10000" width="0" hidden="1" customWidth="1"/>
    <col min="10001" max="10001" width="7.85546875" customWidth="1"/>
    <col min="10002" max="10003" width="0" hidden="1" customWidth="1"/>
    <col min="10004" max="10004" width="9" customWidth="1"/>
    <col min="10005" max="10005" width="8.85546875" customWidth="1"/>
    <col min="10241" max="10241" width="18.28515625" customWidth="1"/>
    <col min="10242" max="10242" width="10.140625" customWidth="1"/>
    <col min="10243" max="10243" width="8.42578125" customWidth="1"/>
    <col min="10244" max="10245" width="0" hidden="1" customWidth="1"/>
    <col min="10246" max="10246" width="7.85546875" customWidth="1"/>
    <col min="10247" max="10248" width="0" hidden="1" customWidth="1"/>
    <col min="10249" max="10249" width="9" customWidth="1"/>
    <col min="10250" max="10250" width="8.85546875" customWidth="1"/>
    <col min="10251" max="10251" width="10.140625" customWidth="1"/>
    <col min="10252" max="10252" width="17.85546875" customWidth="1"/>
    <col min="10253" max="10253" width="10.42578125" customWidth="1"/>
    <col min="10254" max="10254" width="12.140625" bestFit="1" customWidth="1"/>
    <col min="10255" max="10256" width="0" hidden="1" customWidth="1"/>
    <col min="10257" max="10257" width="7.85546875" customWidth="1"/>
    <col min="10258" max="10259" width="0" hidden="1" customWidth="1"/>
    <col min="10260" max="10260" width="9" customWidth="1"/>
    <col min="10261" max="10261" width="8.85546875" customWidth="1"/>
    <col min="10497" max="10497" width="18.28515625" customWidth="1"/>
    <col min="10498" max="10498" width="10.140625" customWidth="1"/>
    <col min="10499" max="10499" width="8.42578125" customWidth="1"/>
    <col min="10500" max="10501" width="0" hidden="1" customWidth="1"/>
    <col min="10502" max="10502" width="7.85546875" customWidth="1"/>
    <col min="10503" max="10504" width="0" hidden="1" customWidth="1"/>
    <col min="10505" max="10505" width="9" customWidth="1"/>
    <col min="10506" max="10506" width="8.85546875" customWidth="1"/>
    <col min="10507" max="10507" width="10.140625" customWidth="1"/>
    <col min="10508" max="10508" width="17.85546875" customWidth="1"/>
    <col min="10509" max="10509" width="10.42578125" customWidth="1"/>
    <col min="10510" max="10510" width="12.140625" bestFit="1" customWidth="1"/>
    <col min="10511" max="10512" width="0" hidden="1" customWidth="1"/>
    <col min="10513" max="10513" width="7.85546875" customWidth="1"/>
    <col min="10514" max="10515" width="0" hidden="1" customWidth="1"/>
    <col min="10516" max="10516" width="9" customWidth="1"/>
    <col min="10517" max="10517" width="8.85546875" customWidth="1"/>
    <col min="10753" max="10753" width="18.28515625" customWidth="1"/>
    <col min="10754" max="10754" width="10.140625" customWidth="1"/>
    <col min="10755" max="10755" width="8.42578125" customWidth="1"/>
    <col min="10756" max="10757" width="0" hidden="1" customWidth="1"/>
    <col min="10758" max="10758" width="7.85546875" customWidth="1"/>
    <col min="10759" max="10760" width="0" hidden="1" customWidth="1"/>
    <col min="10761" max="10761" width="9" customWidth="1"/>
    <col min="10762" max="10762" width="8.85546875" customWidth="1"/>
    <col min="10763" max="10763" width="10.140625" customWidth="1"/>
    <col min="10764" max="10764" width="17.85546875" customWidth="1"/>
    <col min="10765" max="10765" width="10.42578125" customWidth="1"/>
    <col min="10766" max="10766" width="12.140625" bestFit="1" customWidth="1"/>
    <col min="10767" max="10768" width="0" hidden="1" customWidth="1"/>
    <col min="10769" max="10769" width="7.85546875" customWidth="1"/>
    <col min="10770" max="10771" width="0" hidden="1" customWidth="1"/>
    <col min="10772" max="10772" width="9" customWidth="1"/>
    <col min="10773" max="10773" width="8.85546875" customWidth="1"/>
    <col min="11009" max="11009" width="18.28515625" customWidth="1"/>
    <col min="11010" max="11010" width="10.140625" customWidth="1"/>
    <col min="11011" max="11011" width="8.42578125" customWidth="1"/>
    <col min="11012" max="11013" width="0" hidden="1" customWidth="1"/>
    <col min="11014" max="11014" width="7.85546875" customWidth="1"/>
    <col min="11015" max="11016" width="0" hidden="1" customWidth="1"/>
    <col min="11017" max="11017" width="9" customWidth="1"/>
    <col min="11018" max="11018" width="8.85546875" customWidth="1"/>
    <col min="11019" max="11019" width="10.140625" customWidth="1"/>
    <col min="11020" max="11020" width="17.85546875" customWidth="1"/>
    <col min="11021" max="11021" width="10.42578125" customWidth="1"/>
    <col min="11022" max="11022" width="12.140625" bestFit="1" customWidth="1"/>
    <col min="11023" max="11024" width="0" hidden="1" customWidth="1"/>
    <col min="11025" max="11025" width="7.85546875" customWidth="1"/>
    <col min="11026" max="11027" width="0" hidden="1" customWidth="1"/>
    <col min="11028" max="11028" width="9" customWidth="1"/>
    <col min="11029" max="11029" width="8.85546875" customWidth="1"/>
    <col min="11265" max="11265" width="18.28515625" customWidth="1"/>
    <col min="11266" max="11266" width="10.140625" customWidth="1"/>
    <col min="11267" max="11267" width="8.42578125" customWidth="1"/>
    <col min="11268" max="11269" width="0" hidden="1" customWidth="1"/>
    <col min="11270" max="11270" width="7.85546875" customWidth="1"/>
    <col min="11271" max="11272" width="0" hidden="1" customWidth="1"/>
    <col min="11273" max="11273" width="9" customWidth="1"/>
    <col min="11274" max="11274" width="8.85546875" customWidth="1"/>
    <col min="11275" max="11275" width="10.140625" customWidth="1"/>
    <col min="11276" max="11276" width="17.85546875" customWidth="1"/>
    <col min="11277" max="11277" width="10.42578125" customWidth="1"/>
    <col min="11278" max="11278" width="12.140625" bestFit="1" customWidth="1"/>
    <col min="11279" max="11280" width="0" hidden="1" customWidth="1"/>
    <col min="11281" max="11281" width="7.85546875" customWidth="1"/>
    <col min="11282" max="11283" width="0" hidden="1" customWidth="1"/>
    <col min="11284" max="11284" width="9" customWidth="1"/>
    <col min="11285" max="11285" width="8.85546875" customWidth="1"/>
    <col min="11521" max="11521" width="18.28515625" customWidth="1"/>
    <col min="11522" max="11522" width="10.140625" customWidth="1"/>
    <col min="11523" max="11523" width="8.42578125" customWidth="1"/>
    <col min="11524" max="11525" width="0" hidden="1" customWidth="1"/>
    <col min="11526" max="11526" width="7.85546875" customWidth="1"/>
    <col min="11527" max="11528" width="0" hidden="1" customWidth="1"/>
    <col min="11529" max="11529" width="9" customWidth="1"/>
    <col min="11530" max="11530" width="8.85546875" customWidth="1"/>
    <col min="11531" max="11531" width="10.140625" customWidth="1"/>
    <col min="11532" max="11532" width="17.85546875" customWidth="1"/>
    <col min="11533" max="11533" width="10.42578125" customWidth="1"/>
    <col min="11534" max="11534" width="12.140625" bestFit="1" customWidth="1"/>
    <col min="11535" max="11536" width="0" hidden="1" customWidth="1"/>
    <col min="11537" max="11537" width="7.85546875" customWidth="1"/>
    <col min="11538" max="11539" width="0" hidden="1" customWidth="1"/>
    <col min="11540" max="11540" width="9" customWidth="1"/>
    <col min="11541" max="11541" width="8.85546875" customWidth="1"/>
    <col min="11777" max="11777" width="18.28515625" customWidth="1"/>
    <col min="11778" max="11778" width="10.140625" customWidth="1"/>
    <col min="11779" max="11779" width="8.42578125" customWidth="1"/>
    <col min="11780" max="11781" width="0" hidden="1" customWidth="1"/>
    <col min="11782" max="11782" width="7.85546875" customWidth="1"/>
    <col min="11783" max="11784" width="0" hidden="1" customWidth="1"/>
    <col min="11785" max="11785" width="9" customWidth="1"/>
    <col min="11786" max="11786" width="8.85546875" customWidth="1"/>
    <col min="11787" max="11787" width="10.140625" customWidth="1"/>
    <col min="11788" max="11788" width="17.85546875" customWidth="1"/>
    <col min="11789" max="11789" width="10.42578125" customWidth="1"/>
    <col min="11790" max="11790" width="12.140625" bestFit="1" customWidth="1"/>
    <col min="11791" max="11792" width="0" hidden="1" customWidth="1"/>
    <col min="11793" max="11793" width="7.85546875" customWidth="1"/>
    <col min="11794" max="11795" width="0" hidden="1" customWidth="1"/>
    <col min="11796" max="11796" width="9" customWidth="1"/>
    <col min="11797" max="11797" width="8.85546875" customWidth="1"/>
    <col min="12033" max="12033" width="18.28515625" customWidth="1"/>
    <col min="12034" max="12034" width="10.140625" customWidth="1"/>
    <col min="12035" max="12035" width="8.42578125" customWidth="1"/>
    <col min="12036" max="12037" width="0" hidden="1" customWidth="1"/>
    <col min="12038" max="12038" width="7.85546875" customWidth="1"/>
    <col min="12039" max="12040" width="0" hidden="1" customWidth="1"/>
    <col min="12041" max="12041" width="9" customWidth="1"/>
    <col min="12042" max="12042" width="8.85546875" customWidth="1"/>
    <col min="12043" max="12043" width="10.140625" customWidth="1"/>
    <col min="12044" max="12044" width="17.85546875" customWidth="1"/>
    <col min="12045" max="12045" width="10.42578125" customWidth="1"/>
    <col min="12046" max="12046" width="12.140625" bestFit="1" customWidth="1"/>
    <col min="12047" max="12048" width="0" hidden="1" customWidth="1"/>
    <col min="12049" max="12049" width="7.85546875" customWidth="1"/>
    <col min="12050" max="12051" width="0" hidden="1" customWidth="1"/>
    <col min="12052" max="12052" width="9" customWidth="1"/>
    <col min="12053" max="12053" width="8.85546875" customWidth="1"/>
    <col min="12289" max="12289" width="18.28515625" customWidth="1"/>
    <col min="12290" max="12290" width="10.140625" customWidth="1"/>
    <col min="12291" max="12291" width="8.42578125" customWidth="1"/>
    <col min="12292" max="12293" width="0" hidden="1" customWidth="1"/>
    <col min="12294" max="12294" width="7.85546875" customWidth="1"/>
    <col min="12295" max="12296" width="0" hidden="1" customWidth="1"/>
    <col min="12297" max="12297" width="9" customWidth="1"/>
    <col min="12298" max="12298" width="8.85546875" customWidth="1"/>
    <col min="12299" max="12299" width="10.140625" customWidth="1"/>
    <col min="12300" max="12300" width="17.85546875" customWidth="1"/>
    <col min="12301" max="12301" width="10.42578125" customWidth="1"/>
    <col min="12302" max="12302" width="12.140625" bestFit="1" customWidth="1"/>
    <col min="12303" max="12304" width="0" hidden="1" customWidth="1"/>
    <col min="12305" max="12305" width="7.85546875" customWidth="1"/>
    <col min="12306" max="12307" width="0" hidden="1" customWidth="1"/>
    <col min="12308" max="12308" width="9" customWidth="1"/>
    <col min="12309" max="12309" width="8.85546875" customWidth="1"/>
    <col min="12545" max="12545" width="18.28515625" customWidth="1"/>
    <col min="12546" max="12546" width="10.140625" customWidth="1"/>
    <col min="12547" max="12547" width="8.42578125" customWidth="1"/>
    <col min="12548" max="12549" width="0" hidden="1" customWidth="1"/>
    <col min="12550" max="12550" width="7.85546875" customWidth="1"/>
    <col min="12551" max="12552" width="0" hidden="1" customWidth="1"/>
    <col min="12553" max="12553" width="9" customWidth="1"/>
    <col min="12554" max="12554" width="8.85546875" customWidth="1"/>
    <col min="12555" max="12555" width="10.140625" customWidth="1"/>
    <col min="12556" max="12556" width="17.85546875" customWidth="1"/>
    <col min="12557" max="12557" width="10.42578125" customWidth="1"/>
    <col min="12558" max="12558" width="12.140625" bestFit="1" customWidth="1"/>
    <col min="12559" max="12560" width="0" hidden="1" customWidth="1"/>
    <col min="12561" max="12561" width="7.85546875" customWidth="1"/>
    <col min="12562" max="12563" width="0" hidden="1" customWidth="1"/>
    <col min="12564" max="12564" width="9" customWidth="1"/>
    <col min="12565" max="12565" width="8.85546875" customWidth="1"/>
    <col min="12801" max="12801" width="18.28515625" customWidth="1"/>
    <col min="12802" max="12802" width="10.140625" customWidth="1"/>
    <col min="12803" max="12803" width="8.42578125" customWidth="1"/>
    <col min="12804" max="12805" width="0" hidden="1" customWidth="1"/>
    <col min="12806" max="12806" width="7.85546875" customWidth="1"/>
    <col min="12807" max="12808" width="0" hidden="1" customWidth="1"/>
    <col min="12809" max="12809" width="9" customWidth="1"/>
    <col min="12810" max="12810" width="8.85546875" customWidth="1"/>
    <col min="12811" max="12811" width="10.140625" customWidth="1"/>
    <col min="12812" max="12812" width="17.85546875" customWidth="1"/>
    <col min="12813" max="12813" width="10.42578125" customWidth="1"/>
    <col min="12814" max="12814" width="12.140625" bestFit="1" customWidth="1"/>
    <col min="12815" max="12816" width="0" hidden="1" customWidth="1"/>
    <col min="12817" max="12817" width="7.85546875" customWidth="1"/>
    <col min="12818" max="12819" width="0" hidden="1" customWidth="1"/>
    <col min="12820" max="12820" width="9" customWidth="1"/>
    <col min="12821" max="12821" width="8.85546875" customWidth="1"/>
    <col min="13057" max="13057" width="18.28515625" customWidth="1"/>
    <col min="13058" max="13058" width="10.140625" customWidth="1"/>
    <col min="13059" max="13059" width="8.42578125" customWidth="1"/>
    <col min="13060" max="13061" width="0" hidden="1" customWidth="1"/>
    <col min="13062" max="13062" width="7.85546875" customWidth="1"/>
    <col min="13063" max="13064" width="0" hidden="1" customWidth="1"/>
    <col min="13065" max="13065" width="9" customWidth="1"/>
    <col min="13066" max="13066" width="8.85546875" customWidth="1"/>
    <col min="13067" max="13067" width="10.140625" customWidth="1"/>
    <col min="13068" max="13068" width="17.85546875" customWidth="1"/>
    <col min="13069" max="13069" width="10.42578125" customWidth="1"/>
    <col min="13070" max="13070" width="12.140625" bestFit="1" customWidth="1"/>
    <col min="13071" max="13072" width="0" hidden="1" customWidth="1"/>
    <col min="13073" max="13073" width="7.85546875" customWidth="1"/>
    <col min="13074" max="13075" width="0" hidden="1" customWidth="1"/>
    <col min="13076" max="13076" width="9" customWidth="1"/>
    <col min="13077" max="13077" width="8.85546875" customWidth="1"/>
    <col min="13313" max="13313" width="18.28515625" customWidth="1"/>
    <col min="13314" max="13314" width="10.140625" customWidth="1"/>
    <col min="13315" max="13315" width="8.42578125" customWidth="1"/>
    <col min="13316" max="13317" width="0" hidden="1" customWidth="1"/>
    <col min="13318" max="13318" width="7.85546875" customWidth="1"/>
    <col min="13319" max="13320" width="0" hidden="1" customWidth="1"/>
    <col min="13321" max="13321" width="9" customWidth="1"/>
    <col min="13322" max="13322" width="8.85546875" customWidth="1"/>
    <col min="13323" max="13323" width="10.140625" customWidth="1"/>
    <col min="13324" max="13324" width="17.85546875" customWidth="1"/>
    <col min="13325" max="13325" width="10.42578125" customWidth="1"/>
    <col min="13326" max="13326" width="12.140625" bestFit="1" customWidth="1"/>
    <col min="13327" max="13328" width="0" hidden="1" customWidth="1"/>
    <col min="13329" max="13329" width="7.85546875" customWidth="1"/>
    <col min="13330" max="13331" width="0" hidden="1" customWidth="1"/>
    <col min="13332" max="13332" width="9" customWidth="1"/>
    <col min="13333" max="13333" width="8.85546875" customWidth="1"/>
    <col min="13569" max="13569" width="18.28515625" customWidth="1"/>
    <col min="13570" max="13570" width="10.140625" customWidth="1"/>
    <col min="13571" max="13571" width="8.42578125" customWidth="1"/>
    <col min="13572" max="13573" width="0" hidden="1" customWidth="1"/>
    <col min="13574" max="13574" width="7.85546875" customWidth="1"/>
    <col min="13575" max="13576" width="0" hidden="1" customWidth="1"/>
    <col min="13577" max="13577" width="9" customWidth="1"/>
    <col min="13578" max="13578" width="8.85546875" customWidth="1"/>
    <col min="13579" max="13579" width="10.140625" customWidth="1"/>
    <col min="13580" max="13580" width="17.85546875" customWidth="1"/>
    <col min="13581" max="13581" width="10.42578125" customWidth="1"/>
    <col min="13582" max="13582" width="12.140625" bestFit="1" customWidth="1"/>
    <col min="13583" max="13584" width="0" hidden="1" customWidth="1"/>
    <col min="13585" max="13585" width="7.85546875" customWidth="1"/>
    <col min="13586" max="13587" width="0" hidden="1" customWidth="1"/>
    <col min="13588" max="13588" width="9" customWidth="1"/>
    <col min="13589" max="13589" width="8.85546875" customWidth="1"/>
    <col min="13825" max="13825" width="18.28515625" customWidth="1"/>
    <col min="13826" max="13826" width="10.140625" customWidth="1"/>
    <col min="13827" max="13827" width="8.42578125" customWidth="1"/>
    <col min="13828" max="13829" width="0" hidden="1" customWidth="1"/>
    <col min="13830" max="13830" width="7.85546875" customWidth="1"/>
    <col min="13831" max="13832" width="0" hidden="1" customWidth="1"/>
    <col min="13833" max="13833" width="9" customWidth="1"/>
    <col min="13834" max="13834" width="8.85546875" customWidth="1"/>
    <col min="13835" max="13835" width="10.140625" customWidth="1"/>
    <col min="13836" max="13836" width="17.85546875" customWidth="1"/>
    <col min="13837" max="13837" width="10.42578125" customWidth="1"/>
    <col min="13838" max="13838" width="12.140625" bestFit="1" customWidth="1"/>
    <col min="13839" max="13840" width="0" hidden="1" customWidth="1"/>
    <col min="13841" max="13841" width="7.85546875" customWidth="1"/>
    <col min="13842" max="13843" width="0" hidden="1" customWidth="1"/>
    <col min="13844" max="13844" width="9" customWidth="1"/>
    <col min="13845" max="13845" width="8.85546875" customWidth="1"/>
    <col min="14081" max="14081" width="18.28515625" customWidth="1"/>
    <col min="14082" max="14082" width="10.140625" customWidth="1"/>
    <col min="14083" max="14083" width="8.42578125" customWidth="1"/>
    <col min="14084" max="14085" width="0" hidden="1" customWidth="1"/>
    <col min="14086" max="14086" width="7.85546875" customWidth="1"/>
    <col min="14087" max="14088" width="0" hidden="1" customWidth="1"/>
    <col min="14089" max="14089" width="9" customWidth="1"/>
    <col min="14090" max="14090" width="8.85546875" customWidth="1"/>
    <col min="14091" max="14091" width="10.140625" customWidth="1"/>
    <col min="14092" max="14092" width="17.85546875" customWidth="1"/>
    <col min="14093" max="14093" width="10.42578125" customWidth="1"/>
    <col min="14094" max="14094" width="12.140625" bestFit="1" customWidth="1"/>
    <col min="14095" max="14096" width="0" hidden="1" customWidth="1"/>
    <col min="14097" max="14097" width="7.85546875" customWidth="1"/>
    <col min="14098" max="14099" width="0" hidden="1" customWidth="1"/>
    <col min="14100" max="14100" width="9" customWidth="1"/>
    <col min="14101" max="14101" width="8.85546875" customWidth="1"/>
    <col min="14337" max="14337" width="18.28515625" customWidth="1"/>
    <col min="14338" max="14338" width="10.140625" customWidth="1"/>
    <col min="14339" max="14339" width="8.42578125" customWidth="1"/>
    <col min="14340" max="14341" width="0" hidden="1" customWidth="1"/>
    <col min="14342" max="14342" width="7.85546875" customWidth="1"/>
    <col min="14343" max="14344" width="0" hidden="1" customWidth="1"/>
    <col min="14345" max="14345" width="9" customWidth="1"/>
    <col min="14346" max="14346" width="8.85546875" customWidth="1"/>
    <col min="14347" max="14347" width="10.140625" customWidth="1"/>
    <col min="14348" max="14348" width="17.85546875" customWidth="1"/>
    <col min="14349" max="14349" width="10.42578125" customWidth="1"/>
    <col min="14350" max="14350" width="12.140625" bestFit="1" customWidth="1"/>
    <col min="14351" max="14352" width="0" hidden="1" customWidth="1"/>
    <col min="14353" max="14353" width="7.85546875" customWidth="1"/>
    <col min="14354" max="14355" width="0" hidden="1" customWidth="1"/>
    <col min="14356" max="14356" width="9" customWidth="1"/>
    <col min="14357" max="14357" width="8.85546875" customWidth="1"/>
    <col min="14593" max="14593" width="18.28515625" customWidth="1"/>
    <col min="14594" max="14594" width="10.140625" customWidth="1"/>
    <col min="14595" max="14595" width="8.42578125" customWidth="1"/>
    <col min="14596" max="14597" width="0" hidden="1" customWidth="1"/>
    <col min="14598" max="14598" width="7.85546875" customWidth="1"/>
    <col min="14599" max="14600" width="0" hidden="1" customWidth="1"/>
    <col min="14601" max="14601" width="9" customWidth="1"/>
    <col min="14602" max="14602" width="8.85546875" customWidth="1"/>
    <col min="14603" max="14603" width="10.140625" customWidth="1"/>
    <col min="14604" max="14604" width="17.85546875" customWidth="1"/>
    <col min="14605" max="14605" width="10.42578125" customWidth="1"/>
    <col min="14606" max="14606" width="12.140625" bestFit="1" customWidth="1"/>
    <col min="14607" max="14608" width="0" hidden="1" customWidth="1"/>
    <col min="14609" max="14609" width="7.85546875" customWidth="1"/>
    <col min="14610" max="14611" width="0" hidden="1" customWidth="1"/>
    <col min="14612" max="14612" width="9" customWidth="1"/>
    <col min="14613" max="14613" width="8.85546875" customWidth="1"/>
    <col min="14849" max="14849" width="18.28515625" customWidth="1"/>
    <col min="14850" max="14850" width="10.140625" customWidth="1"/>
    <col min="14851" max="14851" width="8.42578125" customWidth="1"/>
    <col min="14852" max="14853" width="0" hidden="1" customWidth="1"/>
    <col min="14854" max="14854" width="7.85546875" customWidth="1"/>
    <col min="14855" max="14856" width="0" hidden="1" customWidth="1"/>
    <col min="14857" max="14857" width="9" customWidth="1"/>
    <col min="14858" max="14858" width="8.85546875" customWidth="1"/>
    <col min="14859" max="14859" width="10.140625" customWidth="1"/>
    <col min="14860" max="14860" width="17.85546875" customWidth="1"/>
    <col min="14861" max="14861" width="10.42578125" customWidth="1"/>
    <col min="14862" max="14862" width="12.140625" bestFit="1" customWidth="1"/>
    <col min="14863" max="14864" width="0" hidden="1" customWidth="1"/>
    <col min="14865" max="14865" width="7.85546875" customWidth="1"/>
    <col min="14866" max="14867" width="0" hidden="1" customWidth="1"/>
    <col min="14868" max="14868" width="9" customWidth="1"/>
    <col min="14869" max="14869" width="8.85546875" customWidth="1"/>
    <col min="15105" max="15105" width="18.28515625" customWidth="1"/>
    <col min="15106" max="15106" width="10.140625" customWidth="1"/>
    <col min="15107" max="15107" width="8.42578125" customWidth="1"/>
    <col min="15108" max="15109" width="0" hidden="1" customWidth="1"/>
    <col min="15110" max="15110" width="7.85546875" customWidth="1"/>
    <col min="15111" max="15112" width="0" hidden="1" customWidth="1"/>
    <col min="15113" max="15113" width="9" customWidth="1"/>
    <col min="15114" max="15114" width="8.85546875" customWidth="1"/>
    <col min="15115" max="15115" width="10.140625" customWidth="1"/>
    <col min="15116" max="15116" width="17.85546875" customWidth="1"/>
    <col min="15117" max="15117" width="10.42578125" customWidth="1"/>
    <col min="15118" max="15118" width="12.140625" bestFit="1" customWidth="1"/>
    <col min="15119" max="15120" width="0" hidden="1" customWidth="1"/>
    <col min="15121" max="15121" width="7.85546875" customWidth="1"/>
    <col min="15122" max="15123" width="0" hidden="1" customWidth="1"/>
    <col min="15124" max="15124" width="9" customWidth="1"/>
    <col min="15125" max="15125" width="8.85546875" customWidth="1"/>
    <col min="15361" max="15361" width="18.28515625" customWidth="1"/>
    <col min="15362" max="15362" width="10.140625" customWidth="1"/>
    <col min="15363" max="15363" width="8.42578125" customWidth="1"/>
    <col min="15364" max="15365" width="0" hidden="1" customWidth="1"/>
    <col min="15366" max="15366" width="7.85546875" customWidth="1"/>
    <col min="15367" max="15368" width="0" hidden="1" customWidth="1"/>
    <col min="15369" max="15369" width="9" customWidth="1"/>
    <col min="15370" max="15370" width="8.85546875" customWidth="1"/>
    <col min="15371" max="15371" width="10.140625" customWidth="1"/>
    <col min="15372" max="15372" width="17.85546875" customWidth="1"/>
    <col min="15373" max="15373" width="10.42578125" customWidth="1"/>
    <col min="15374" max="15374" width="12.140625" bestFit="1" customWidth="1"/>
    <col min="15375" max="15376" width="0" hidden="1" customWidth="1"/>
    <col min="15377" max="15377" width="7.85546875" customWidth="1"/>
    <col min="15378" max="15379" width="0" hidden="1" customWidth="1"/>
    <col min="15380" max="15380" width="9" customWidth="1"/>
    <col min="15381" max="15381" width="8.85546875" customWidth="1"/>
    <col min="15617" max="15617" width="18.28515625" customWidth="1"/>
    <col min="15618" max="15618" width="10.140625" customWidth="1"/>
    <col min="15619" max="15619" width="8.42578125" customWidth="1"/>
    <col min="15620" max="15621" width="0" hidden="1" customWidth="1"/>
    <col min="15622" max="15622" width="7.85546875" customWidth="1"/>
    <col min="15623" max="15624" width="0" hidden="1" customWidth="1"/>
    <col min="15625" max="15625" width="9" customWidth="1"/>
    <col min="15626" max="15626" width="8.85546875" customWidth="1"/>
    <col min="15627" max="15627" width="10.140625" customWidth="1"/>
    <col min="15628" max="15628" width="17.85546875" customWidth="1"/>
    <col min="15629" max="15629" width="10.42578125" customWidth="1"/>
    <col min="15630" max="15630" width="12.140625" bestFit="1" customWidth="1"/>
    <col min="15631" max="15632" width="0" hidden="1" customWidth="1"/>
    <col min="15633" max="15633" width="7.85546875" customWidth="1"/>
    <col min="15634" max="15635" width="0" hidden="1" customWidth="1"/>
    <col min="15636" max="15636" width="9" customWidth="1"/>
    <col min="15637" max="15637" width="8.85546875" customWidth="1"/>
    <col min="15873" max="15873" width="18.28515625" customWidth="1"/>
    <col min="15874" max="15874" width="10.140625" customWidth="1"/>
    <col min="15875" max="15875" width="8.42578125" customWidth="1"/>
    <col min="15876" max="15877" width="0" hidden="1" customWidth="1"/>
    <col min="15878" max="15878" width="7.85546875" customWidth="1"/>
    <col min="15879" max="15880" width="0" hidden="1" customWidth="1"/>
    <col min="15881" max="15881" width="9" customWidth="1"/>
    <col min="15882" max="15882" width="8.85546875" customWidth="1"/>
    <col min="15883" max="15883" width="10.140625" customWidth="1"/>
    <col min="15884" max="15884" width="17.85546875" customWidth="1"/>
    <col min="15885" max="15885" width="10.42578125" customWidth="1"/>
    <col min="15886" max="15886" width="12.140625" bestFit="1" customWidth="1"/>
    <col min="15887" max="15888" width="0" hidden="1" customWidth="1"/>
    <col min="15889" max="15889" width="7.85546875" customWidth="1"/>
    <col min="15890" max="15891" width="0" hidden="1" customWidth="1"/>
    <col min="15892" max="15892" width="9" customWidth="1"/>
    <col min="15893" max="15893" width="8.85546875" customWidth="1"/>
    <col min="16129" max="16129" width="18.28515625" customWidth="1"/>
    <col min="16130" max="16130" width="10.140625" customWidth="1"/>
    <col min="16131" max="16131" width="8.42578125" customWidth="1"/>
    <col min="16132" max="16133" width="0" hidden="1" customWidth="1"/>
    <col min="16134" max="16134" width="7.85546875" customWidth="1"/>
    <col min="16135" max="16136" width="0" hidden="1" customWidth="1"/>
    <col min="16137" max="16137" width="9" customWidth="1"/>
    <col min="16138" max="16138" width="8.85546875" customWidth="1"/>
    <col min="16139" max="16139" width="10.140625" customWidth="1"/>
    <col min="16140" max="16140" width="17.85546875" customWidth="1"/>
    <col min="16141" max="16141" width="10.42578125" customWidth="1"/>
    <col min="16142" max="16142" width="12.140625" bestFit="1" customWidth="1"/>
    <col min="16143" max="16144" width="0" hidden="1" customWidth="1"/>
    <col min="16145" max="16145" width="7.85546875" customWidth="1"/>
    <col min="16146" max="16147" width="0" hidden="1" customWidth="1"/>
    <col min="16148" max="16148" width="9" customWidth="1"/>
    <col min="16149" max="16149" width="8.85546875" customWidth="1"/>
  </cols>
  <sheetData>
    <row r="2" spans="1:21" ht="19.5" customHeight="1" x14ac:dyDescent="0.35">
      <c r="A2" s="1"/>
      <c r="B2" s="2"/>
      <c r="C2" s="1"/>
      <c r="D2" s="2"/>
      <c r="E2" s="1"/>
      <c r="F2" s="643" t="s">
        <v>0</v>
      </c>
      <c r="G2" s="643"/>
      <c r="H2" s="643"/>
      <c r="I2" s="643"/>
      <c r="J2" s="643"/>
      <c r="K2" s="643"/>
      <c r="L2" s="643"/>
      <c r="M2" s="643"/>
      <c r="N2" s="3"/>
      <c r="O2" s="3"/>
      <c r="P2" s="3"/>
      <c r="Q2" s="3"/>
      <c r="R2" s="3"/>
      <c r="S2" s="3"/>
      <c r="T2" s="3"/>
      <c r="U2" s="3"/>
    </row>
    <row r="3" spans="1:21" ht="18" customHeight="1" x14ac:dyDescent="0.35">
      <c r="A3" s="1"/>
      <c r="B3" s="2"/>
      <c r="C3" s="1"/>
      <c r="D3" s="2"/>
      <c r="E3" s="1"/>
      <c r="F3" s="643" t="s">
        <v>1</v>
      </c>
      <c r="G3" s="643"/>
      <c r="H3" s="643"/>
      <c r="I3" s="643"/>
      <c r="J3" s="643"/>
      <c r="K3" s="643"/>
      <c r="L3" s="643"/>
      <c r="M3" s="643"/>
      <c r="R3" s="3"/>
      <c r="S3" s="3"/>
      <c r="T3" s="3"/>
      <c r="U3" s="3"/>
    </row>
    <row r="4" spans="1:21" ht="14.25" customHeight="1" x14ac:dyDescent="0.25">
      <c r="A4" s="1"/>
      <c r="B4" s="2"/>
      <c r="C4" s="1"/>
      <c r="D4" s="2"/>
      <c r="E4" s="1"/>
      <c r="F4" s="1"/>
      <c r="G4" s="2"/>
      <c r="H4" s="2"/>
      <c r="I4" s="639"/>
      <c r="J4" s="639"/>
      <c r="K4" s="639"/>
      <c r="L4" s="639"/>
      <c r="M4" s="639"/>
      <c r="N4" s="1"/>
      <c r="O4" s="2"/>
      <c r="P4" s="4"/>
      <c r="Q4" s="4"/>
      <c r="R4" s="1"/>
      <c r="S4" s="1"/>
      <c r="T4" s="1"/>
      <c r="U4" s="1"/>
    </row>
    <row r="5" spans="1:21" ht="16.5" customHeight="1" x14ac:dyDescent="0.25">
      <c r="B5" s="5"/>
      <c r="C5" s="6" t="s">
        <v>2</v>
      </c>
      <c r="D5" s="5"/>
      <c r="E5" s="7"/>
      <c r="F5" s="7"/>
      <c r="G5" s="2"/>
      <c r="H5" s="2"/>
      <c r="I5" s="2"/>
      <c r="J5" s="1"/>
      <c r="K5" s="1"/>
      <c r="L5" s="6" t="s">
        <v>3</v>
      </c>
      <c r="M5" s="8"/>
      <c r="O5" s="5"/>
      <c r="P5" s="7"/>
      <c r="Q5" s="7"/>
      <c r="R5" s="2"/>
      <c r="S5" s="2"/>
      <c r="T5" s="2"/>
      <c r="U5" s="1"/>
    </row>
    <row r="6" spans="1:21" ht="16.5" customHeight="1" x14ac:dyDescent="0.25">
      <c r="B6" s="9"/>
      <c r="C6" s="10" t="s">
        <v>4</v>
      </c>
      <c r="L6" s="11" t="s">
        <v>5</v>
      </c>
      <c r="M6" s="12"/>
      <c r="N6" s="1"/>
      <c r="O6" s="2"/>
      <c r="P6" s="4"/>
      <c r="Q6" s="4"/>
      <c r="R6" s="1"/>
      <c r="S6" s="1"/>
      <c r="T6" s="1"/>
      <c r="U6" s="1"/>
    </row>
    <row r="7" spans="1:21" ht="13.5" customHeight="1" x14ac:dyDescent="0.25">
      <c r="A7" s="1"/>
      <c r="B7" s="2"/>
      <c r="C7" s="1"/>
      <c r="D7" s="2"/>
      <c r="E7" s="1"/>
      <c r="F7" s="1"/>
      <c r="G7" s="2"/>
      <c r="H7" s="2"/>
      <c r="I7" s="2"/>
      <c r="J7" s="1"/>
      <c r="K7" s="1"/>
      <c r="L7" s="1"/>
      <c r="M7" s="2"/>
      <c r="N7" s="1"/>
      <c r="O7" s="2"/>
      <c r="P7" s="4"/>
      <c r="Q7" s="4"/>
      <c r="R7" s="1"/>
      <c r="S7" s="1"/>
      <c r="T7" s="1"/>
      <c r="U7" s="1"/>
    </row>
    <row r="8" spans="1:21" ht="24" customHeight="1" x14ac:dyDescent="0.25">
      <c r="A8" s="13" t="s">
        <v>6</v>
      </c>
      <c r="B8" s="14"/>
      <c r="C8" s="15"/>
      <c r="D8" s="13" t="s">
        <v>7</v>
      </c>
      <c r="E8" s="13"/>
      <c r="F8" s="13" t="s">
        <v>7</v>
      </c>
      <c r="G8" s="13"/>
      <c r="H8" s="13"/>
      <c r="I8" s="13"/>
      <c r="J8" s="13"/>
      <c r="K8" s="13"/>
      <c r="L8" s="13"/>
      <c r="M8" s="13" t="s">
        <v>8</v>
      </c>
      <c r="N8" s="16"/>
      <c r="O8" s="17"/>
      <c r="P8" s="6"/>
      <c r="Q8" s="18"/>
      <c r="R8" s="19"/>
      <c r="S8" s="18"/>
      <c r="T8" s="18"/>
      <c r="U8" s="18"/>
    </row>
    <row r="9" spans="1:21" ht="24" customHeight="1" x14ac:dyDescent="0.25">
      <c r="A9" s="13" t="s">
        <v>9</v>
      </c>
      <c r="B9" s="20"/>
      <c r="C9" s="21"/>
      <c r="D9" s="19"/>
      <c r="E9" s="19"/>
      <c r="F9" s="19"/>
      <c r="G9" s="19"/>
      <c r="H9" s="19"/>
      <c r="I9" s="19"/>
      <c r="J9" s="19"/>
      <c r="K9" s="13" t="s">
        <v>10</v>
      </c>
      <c r="L9" s="19"/>
      <c r="M9" s="13" t="s">
        <v>11</v>
      </c>
      <c r="O9" s="20"/>
      <c r="P9" s="18"/>
      <c r="Q9" s="18"/>
      <c r="R9" s="13"/>
      <c r="S9" s="22"/>
      <c r="T9" s="22"/>
      <c r="U9" s="22"/>
    </row>
    <row r="10" spans="1:21" ht="24" customHeight="1" x14ac:dyDescent="0.25">
      <c r="A10" s="23" t="s">
        <v>12</v>
      </c>
      <c r="B10" s="23"/>
      <c r="D10" s="23"/>
      <c r="E10" s="23"/>
      <c r="F10" s="24" t="s">
        <v>13</v>
      </c>
      <c r="G10" s="23"/>
      <c r="H10" s="23"/>
      <c r="I10" s="25" t="s">
        <v>14</v>
      </c>
      <c r="K10" s="23" t="s">
        <v>15</v>
      </c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ht="24" customHeight="1" x14ac:dyDescent="0.25">
      <c r="A11" s="23" t="s">
        <v>16</v>
      </c>
      <c r="B11" s="26"/>
      <c r="C11" s="27"/>
      <c r="D11" s="23" t="s">
        <v>17</v>
      </c>
      <c r="E11" s="23"/>
      <c r="F11" s="23"/>
      <c r="G11" s="23"/>
      <c r="H11" s="23"/>
      <c r="I11" s="23"/>
      <c r="J11" s="23" t="s">
        <v>17</v>
      </c>
      <c r="K11" s="23"/>
      <c r="L11" s="23"/>
      <c r="M11" s="23"/>
      <c r="N11" s="23"/>
      <c r="O11" s="26"/>
      <c r="P11" s="28"/>
      <c r="Q11" s="28"/>
      <c r="R11" s="29"/>
      <c r="S11" s="29"/>
      <c r="T11" s="29"/>
      <c r="U11" s="29"/>
    </row>
    <row r="12" spans="1:21" ht="24" customHeight="1" thickBot="1" x14ac:dyDescent="0.3">
      <c r="A12" s="30" t="s">
        <v>18</v>
      </c>
      <c r="B12" s="24"/>
      <c r="C12" s="23"/>
      <c r="D12" s="31"/>
      <c r="E12" s="31"/>
      <c r="F12" s="31"/>
      <c r="G12" s="31"/>
      <c r="H12" s="31"/>
      <c r="I12" s="31"/>
      <c r="J12" s="31"/>
      <c r="K12" s="31"/>
      <c r="L12" s="23" t="s">
        <v>19</v>
      </c>
      <c r="M12" s="32"/>
      <c r="N12" s="33"/>
      <c r="O12" s="34"/>
      <c r="P12" s="35"/>
      <c r="Q12" s="35"/>
      <c r="R12" s="36"/>
      <c r="S12" s="36"/>
      <c r="T12" s="36"/>
      <c r="U12" s="36"/>
    </row>
    <row r="13" spans="1:21" ht="30.75" customHeight="1" thickBot="1" x14ac:dyDescent="0.3">
      <c r="A13" s="37" t="s">
        <v>20</v>
      </c>
      <c r="B13" s="38"/>
      <c r="C13" s="1" t="s">
        <v>21</v>
      </c>
      <c r="D13" s="39"/>
      <c r="E13" s="40"/>
      <c r="F13" s="40"/>
      <c r="G13" s="41"/>
      <c r="H13" s="41"/>
      <c r="I13" s="41"/>
      <c r="J13" s="41"/>
      <c r="K13" s="640" t="s">
        <v>22</v>
      </c>
      <c r="L13" s="641"/>
      <c r="M13" s="642"/>
      <c r="N13" s="642"/>
      <c r="O13" s="642"/>
      <c r="P13" s="642"/>
      <c r="Q13" s="642"/>
      <c r="R13" s="642"/>
      <c r="S13" s="642"/>
      <c r="T13" s="642"/>
      <c r="U13" s="642"/>
    </row>
    <row r="14" spans="1:21" ht="19.5" customHeight="1" x14ac:dyDescent="0.25">
      <c r="A14" s="40"/>
      <c r="B14" s="42"/>
      <c r="C14" s="43" t="s">
        <v>23</v>
      </c>
      <c r="D14" s="39"/>
      <c r="E14" s="40"/>
      <c r="F14" s="40"/>
      <c r="G14" s="40"/>
      <c r="H14" s="40"/>
      <c r="I14" s="40"/>
      <c r="J14" s="40"/>
      <c r="K14" s="44"/>
      <c r="L14" s="45" t="s">
        <v>88</v>
      </c>
      <c r="M14" s="46"/>
      <c r="N14" s="46"/>
      <c r="O14" s="46"/>
      <c r="P14" s="46"/>
      <c r="Q14" s="46"/>
      <c r="R14" s="46"/>
      <c r="S14" s="46"/>
      <c r="T14" s="46"/>
      <c r="U14" s="47"/>
    </row>
    <row r="15" spans="1:21" ht="19.5" customHeight="1" x14ac:dyDescent="0.25">
      <c r="A15" s="40"/>
      <c r="B15" s="42"/>
      <c r="C15" s="43" t="s">
        <v>24</v>
      </c>
      <c r="D15" s="39"/>
      <c r="E15" s="40"/>
      <c r="F15" s="40"/>
      <c r="G15" s="40"/>
      <c r="H15" s="40"/>
      <c r="I15" s="40"/>
      <c r="J15" s="40"/>
      <c r="K15" s="352"/>
      <c r="L15" s="33"/>
      <c r="M15" s="46"/>
      <c r="N15" s="46"/>
      <c r="O15" s="46"/>
      <c r="P15" s="46"/>
      <c r="Q15" s="46"/>
      <c r="R15" s="46"/>
      <c r="S15" s="46"/>
      <c r="T15" s="46"/>
      <c r="U15" s="47"/>
    </row>
    <row r="16" spans="1:21" ht="19.5" customHeight="1" thickBot="1" x14ac:dyDescent="0.3">
      <c r="A16" s="40"/>
      <c r="B16" s="48"/>
      <c r="C16" s="43" t="s">
        <v>25</v>
      </c>
      <c r="D16" s="39"/>
      <c r="E16" s="40"/>
      <c r="F16" s="40"/>
      <c r="G16" s="40"/>
      <c r="H16" s="40"/>
      <c r="I16" s="40"/>
      <c r="J16" s="40"/>
      <c r="K16" s="352"/>
      <c r="L16" s="33"/>
      <c r="M16" s="49"/>
      <c r="N16" s="49"/>
      <c r="O16" s="49"/>
      <c r="P16" s="49"/>
      <c r="Q16" s="49"/>
      <c r="R16" s="49"/>
      <c r="S16" s="49"/>
      <c r="T16" s="49"/>
      <c r="U16" s="50"/>
    </row>
    <row r="17" spans="1:21" ht="19.5" customHeight="1" thickBot="1" x14ac:dyDescent="0.3">
      <c r="A17" s="51" t="s">
        <v>26</v>
      </c>
      <c r="B17" s="52"/>
      <c r="C17" s="53"/>
      <c r="D17" s="54"/>
      <c r="E17" s="55"/>
      <c r="F17" s="55"/>
      <c r="G17" s="55"/>
      <c r="H17" s="55"/>
      <c r="I17" s="55"/>
      <c r="J17" s="55"/>
      <c r="K17" s="352"/>
      <c r="L17" s="6"/>
      <c r="M17" s="56"/>
      <c r="N17" s="40"/>
      <c r="O17" s="57"/>
      <c r="P17" s="58"/>
      <c r="Q17" s="58"/>
      <c r="U17" s="59"/>
    </row>
    <row r="18" spans="1:21" ht="19.5" customHeight="1" x14ac:dyDescent="0.25">
      <c r="A18" s="60"/>
      <c r="B18" s="61"/>
      <c r="C18" s="62"/>
      <c r="D18" s="39"/>
      <c r="E18" s="40"/>
      <c r="F18" s="40"/>
      <c r="G18" s="40"/>
      <c r="H18" s="40"/>
      <c r="I18" s="40"/>
      <c r="J18" s="40"/>
      <c r="K18" s="352"/>
      <c r="L18" s="6"/>
      <c r="M18" s="56"/>
      <c r="N18" s="40"/>
      <c r="O18" s="57"/>
      <c r="P18" s="58"/>
      <c r="Q18" s="58"/>
      <c r="U18" s="59"/>
    </row>
    <row r="19" spans="1:21" ht="19.5" customHeight="1" thickBot="1" x14ac:dyDescent="0.3">
      <c r="A19" s="60"/>
      <c r="B19" s="61"/>
      <c r="D19" s="39"/>
      <c r="E19" s="40"/>
      <c r="F19" s="40"/>
      <c r="G19" s="40"/>
      <c r="H19" s="40"/>
      <c r="I19" s="40"/>
      <c r="J19" s="40"/>
      <c r="K19" s="63"/>
      <c r="L19" s="64"/>
      <c r="M19" s="65"/>
      <c r="N19" s="66"/>
      <c r="O19" s="67"/>
      <c r="P19" s="68"/>
      <c r="Q19" s="68"/>
      <c r="R19" s="64"/>
      <c r="S19" s="64"/>
      <c r="T19" s="64"/>
      <c r="U19" s="69"/>
    </row>
    <row r="20" spans="1:21" ht="4.5" customHeight="1" thickBot="1" x14ac:dyDescent="0.3">
      <c r="A20" s="70"/>
      <c r="B20" s="71"/>
      <c r="C20" s="72"/>
      <c r="D20" s="71"/>
      <c r="E20" s="72"/>
      <c r="F20" s="72"/>
      <c r="G20" s="72"/>
      <c r="H20" s="72"/>
      <c r="I20" s="72"/>
      <c r="J20" s="72"/>
      <c r="K20" s="72"/>
      <c r="L20" s="72"/>
      <c r="M20" s="71"/>
      <c r="N20" s="73"/>
      <c r="O20" s="74"/>
      <c r="P20" s="74"/>
      <c r="Q20" s="74"/>
      <c r="R20" s="74"/>
      <c r="S20" s="74"/>
      <c r="T20" s="74"/>
      <c r="U20" s="75"/>
    </row>
    <row r="21" spans="1:21" ht="39" thickBot="1" x14ac:dyDescent="0.3">
      <c r="A21" s="114" t="s">
        <v>1</v>
      </c>
      <c r="B21" s="102"/>
      <c r="C21" s="115" t="s">
        <v>754</v>
      </c>
      <c r="D21" s="116" t="s">
        <v>27</v>
      </c>
      <c r="E21" s="292" t="s">
        <v>28</v>
      </c>
      <c r="F21" s="117" t="s">
        <v>27</v>
      </c>
      <c r="G21" s="116" t="s">
        <v>29</v>
      </c>
      <c r="H21" s="116" t="s">
        <v>30</v>
      </c>
      <c r="I21" s="117" t="s">
        <v>29</v>
      </c>
      <c r="J21" s="288" t="s">
        <v>31</v>
      </c>
      <c r="K21" s="79"/>
      <c r="L21" s="114" t="s">
        <v>32</v>
      </c>
      <c r="M21" s="102"/>
      <c r="N21" s="115" t="s">
        <v>754</v>
      </c>
      <c r="O21" s="117" t="s">
        <v>27</v>
      </c>
      <c r="P21" s="116" t="s">
        <v>28</v>
      </c>
      <c r="Q21" s="117" t="s">
        <v>27</v>
      </c>
      <c r="R21" s="116" t="s">
        <v>29</v>
      </c>
      <c r="S21" s="116" t="s">
        <v>30</v>
      </c>
      <c r="T21" s="117" t="s">
        <v>29</v>
      </c>
      <c r="U21" s="288" t="s">
        <v>31</v>
      </c>
    </row>
    <row r="22" spans="1:21" ht="15.75" customHeight="1" x14ac:dyDescent="0.25">
      <c r="A22" s="289" t="s">
        <v>87</v>
      </c>
      <c r="B22" s="579"/>
      <c r="C22" s="355" t="s">
        <v>755</v>
      </c>
      <c r="D22" s="291"/>
      <c r="E22" s="198">
        <v>1</v>
      </c>
      <c r="F22" s="198"/>
      <c r="G22" s="194">
        <v>213</v>
      </c>
      <c r="H22" s="356">
        <v>30</v>
      </c>
      <c r="I22" s="268">
        <v>363</v>
      </c>
      <c r="J22" s="198">
        <f>F22*I22</f>
        <v>0</v>
      </c>
      <c r="K22" s="130"/>
      <c r="L22" s="289" t="s">
        <v>130</v>
      </c>
      <c r="M22" s="582"/>
      <c r="N22" s="355" t="s">
        <v>755</v>
      </c>
      <c r="O22" s="291"/>
      <c r="P22" s="198">
        <v>1</v>
      </c>
      <c r="Q22" s="198"/>
      <c r="R22" s="198">
        <v>542</v>
      </c>
      <c r="S22" s="356">
        <v>78</v>
      </c>
      <c r="T22" s="268">
        <v>652</v>
      </c>
      <c r="U22" s="198">
        <f>Q22*T22</f>
        <v>0</v>
      </c>
    </row>
    <row r="23" spans="1:21" ht="15.75" customHeight="1" x14ac:dyDescent="0.25">
      <c r="A23" s="80" t="s">
        <v>86</v>
      </c>
      <c r="B23" s="565"/>
      <c r="C23" s="355" t="s">
        <v>755</v>
      </c>
      <c r="D23" s="86"/>
      <c r="E23" s="86"/>
      <c r="F23" s="198"/>
      <c r="G23" s="280"/>
      <c r="H23" s="86"/>
      <c r="I23" s="265">
        <v>363</v>
      </c>
      <c r="J23" s="198">
        <f t="shared" ref="J23:J61" si="0">F23*I23</f>
        <v>0</v>
      </c>
      <c r="K23" s="130"/>
      <c r="L23" s="80" t="s">
        <v>131</v>
      </c>
      <c r="M23" s="583"/>
      <c r="N23" s="355" t="s">
        <v>755</v>
      </c>
      <c r="O23" s="81"/>
      <c r="P23" s="82">
        <v>1</v>
      </c>
      <c r="Q23" s="198"/>
      <c r="R23" s="82">
        <v>542</v>
      </c>
      <c r="S23" s="83">
        <v>78</v>
      </c>
      <c r="T23" s="265">
        <v>652</v>
      </c>
      <c r="U23" s="198">
        <f t="shared" ref="U23:U58" si="1">Q23*T23</f>
        <v>0</v>
      </c>
    </row>
    <row r="24" spans="1:21" ht="15.75" customHeight="1" x14ac:dyDescent="0.25">
      <c r="A24" s="80" t="s">
        <v>106</v>
      </c>
      <c r="B24" s="580"/>
      <c r="C24" s="355" t="s">
        <v>755</v>
      </c>
      <c r="D24" s="81"/>
      <c r="E24" s="82">
        <v>1</v>
      </c>
      <c r="F24" s="198"/>
      <c r="G24" s="279">
        <v>213</v>
      </c>
      <c r="H24" s="83">
        <v>30</v>
      </c>
      <c r="I24" s="265">
        <v>458</v>
      </c>
      <c r="J24" s="198">
        <f t="shared" si="0"/>
        <v>0</v>
      </c>
      <c r="K24" s="130"/>
      <c r="L24" s="80" t="s">
        <v>133</v>
      </c>
      <c r="M24" s="565"/>
      <c r="N24" s="355" t="s">
        <v>755</v>
      </c>
      <c r="O24" s="86"/>
      <c r="P24" s="86"/>
      <c r="Q24" s="198"/>
      <c r="R24" s="86"/>
      <c r="S24" s="86"/>
      <c r="T24" s="265">
        <v>830</v>
      </c>
      <c r="U24" s="198">
        <f t="shared" si="1"/>
        <v>0</v>
      </c>
    </row>
    <row r="25" spans="1:21" ht="15.75" customHeight="1" x14ac:dyDescent="0.25">
      <c r="A25" s="80" t="s">
        <v>107</v>
      </c>
      <c r="B25" s="565"/>
      <c r="C25" s="355" t="s">
        <v>755</v>
      </c>
      <c r="D25" s="86"/>
      <c r="E25" s="86"/>
      <c r="F25" s="198"/>
      <c r="G25" s="280"/>
      <c r="H25" s="86"/>
      <c r="I25" s="265">
        <v>458</v>
      </c>
      <c r="J25" s="198">
        <f t="shared" si="0"/>
        <v>0</v>
      </c>
      <c r="K25" s="130"/>
      <c r="L25" s="80" t="s">
        <v>279</v>
      </c>
      <c r="M25" s="565"/>
      <c r="N25" s="355" t="s">
        <v>755</v>
      </c>
      <c r="O25" s="86"/>
      <c r="P25" s="86"/>
      <c r="Q25" s="198"/>
      <c r="R25" s="86"/>
      <c r="S25" s="86"/>
      <c r="T25" s="265">
        <v>830</v>
      </c>
      <c r="U25" s="198">
        <f t="shared" si="1"/>
        <v>0</v>
      </c>
    </row>
    <row r="26" spans="1:21" ht="15.75" customHeight="1" x14ac:dyDescent="0.25">
      <c r="A26" s="80" t="s">
        <v>270</v>
      </c>
      <c r="B26" s="565"/>
      <c r="C26" s="355" t="s">
        <v>755</v>
      </c>
      <c r="D26" s="86"/>
      <c r="E26" s="86"/>
      <c r="F26" s="198"/>
      <c r="I26" s="265">
        <v>588</v>
      </c>
      <c r="J26" s="198">
        <f t="shared" si="0"/>
        <v>0</v>
      </c>
      <c r="K26" s="130"/>
      <c r="L26" s="80" t="s">
        <v>134</v>
      </c>
      <c r="M26" s="565"/>
      <c r="N26" s="355" t="s">
        <v>755</v>
      </c>
      <c r="O26" s="86"/>
      <c r="P26" s="86"/>
      <c r="Q26" s="198"/>
      <c r="R26" s="86"/>
      <c r="S26" s="86"/>
      <c r="T26" s="265">
        <v>1007</v>
      </c>
      <c r="U26" s="198">
        <f t="shared" si="1"/>
        <v>0</v>
      </c>
    </row>
    <row r="27" spans="1:21" ht="15.75" customHeight="1" x14ac:dyDescent="0.25">
      <c r="A27" s="80" t="s">
        <v>271</v>
      </c>
      <c r="B27" s="565"/>
      <c r="C27" s="355" t="s">
        <v>755</v>
      </c>
      <c r="D27" s="86"/>
      <c r="E27" s="86"/>
      <c r="F27" s="198"/>
      <c r="I27" s="265">
        <v>588</v>
      </c>
      <c r="J27" s="198">
        <f t="shared" si="0"/>
        <v>0</v>
      </c>
      <c r="K27" s="130"/>
      <c r="L27" s="80" t="s">
        <v>280</v>
      </c>
      <c r="M27" s="565"/>
      <c r="N27" s="355" t="s">
        <v>755</v>
      </c>
      <c r="O27" s="86"/>
      <c r="P27" s="86"/>
      <c r="Q27" s="198"/>
      <c r="R27" s="86"/>
      <c r="S27" s="86"/>
      <c r="T27" s="265">
        <v>1007</v>
      </c>
      <c r="U27" s="198">
        <f t="shared" si="1"/>
        <v>0</v>
      </c>
    </row>
    <row r="28" spans="1:21" ht="15.75" customHeight="1" x14ac:dyDescent="0.25">
      <c r="A28" s="80" t="s">
        <v>272</v>
      </c>
      <c r="B28" s="565"/>
      <c r="C28" s="355" t="s">
        <v>755</v>
      </c>
      <c r="D28" s="86"/>
      <c r="E28" s="86"/>
      <c r="F28" s="198"/>
      <c r="I28" s="265">
        <v>717</v>
      </c>
      <c r="J28" s="198">
        <f t="shared" si="0"/>
        <v>0</v>
      </c>
      <c r="K28" s="130"/>
      <c r="L28" s="80" t="s">
        <v>132</v>
      </c>
      <c r="M28" s="584"/>
      <c r="N28" s="355" t="s">
        <v>755</v>
      </c>
      <c r="O28" s="88"/>
      <c r="P28" s="84">
        <v>1</v>
      </c>
      <c r="Q28" s="198"/>
      <c r="R28" s="84">
        <v>587</v>
      </c>
      <c r="S28" s="89">
        <v>83</v>
      </c>
      <c r="T28" s="265">
        <v>655</v>
      </c>
      <c r="U28" s="198">
        <f t="shared" si="1"/>
        <v>0</v>
      </c>
    </row>
    <row r="29" spans="1:21" ht="15.75" customHeight="1" x14ac:dyDescent="0.25">
      <c r="A29" s="80" t="s">
        <v>273</v>
      </c>
      <c r="B29" s="565"/>
      <c r="C29" s="355" t="s">
        <v>755</v>
      </c>
      <c r="D29" s="86"/>
      <c r="E29" s="86"/>
      <c r="F29" s="198"/>
      <c r="I29" s="265">
        <v>717</v>
      </c>
      <c r="J29" s="198">
        <f t="shared" si="0"/>
        <v>0</v>
      </c>
      <c r="K29" s="130"/>
      <c r="L29" s="80" t="s">
        <v>151</v>
      </c>
      <c r="M29" s="584"/>
      <c r="N29" s="355" t="s">
        <v>755</v>
      </c>
      <c r="O29" s="88"/>
      <c r="P29" s="84">
        <v>1</v>
      </c>
      <c r="Q29" s="198"/>
      <c r="R29" s="84">
        <v>599</v>
      </c>
      <c r="S29" s="89">
        <v>87</v>
      </c>
      <c r="T29" s="265">
        <v>655</v>
      </c>
      <c r="U29" s="198">
        <f t="shared" si="1"/>
        <v>0</v>
      </c>
    </row>
    <row r="30" spans="1:21" ht="15.75" customHeight="1" x14ac:dyDescent="0.25">
      <c r="A30" s="80" t="s">
        <v>108</v>
      </c>
      <c r="B30" s="580"/>
      <c r="C30" s="355" t="s">
        <v>755</v>
      </c>
      <c r="D30" s="81"/>
      <c r="E30" s="82">
        <v>1</v>
      </c>
      <c r="F30" s="198"/>
      <c r="G30" s="279">
        <v>213</v>
      </c>
      <c r="H30" s="83">
        <v>30</v>
      </c>
      <c r="I30" s="265">
        <v>432</v>
      </c>
      <c r="J30" s="198">
        <f t="shared" si="0"/>
        <v>0</v>
      </c>
      <c r="K30" s="130"/>
      <c r="L30" s="80" t="s">
        <v>89</v>
      </c>
      <c r="M30" s="583"/>
      <c r="N30" s="355" t="s">
        <v>755</v>
      </c>
      <c r="O30" s="81"/>
      <c r="P30" s="82">
        <v>1</v>
      </c>
      <c r="Q30" s="198"/>
      <c r="R30" s="82">
        <v>471</v>
      </c>
      <c r="S30" s="83">
        <v>69</v>
      </c>
      <c r="T30" s="265">
        <v>728</v>
      </c>
      <c r="U30" s="198">
        <f t="shared" si="1"/>
        <v>0</v>
      </c>
    </row>
    <row r="31" spans="1:21" ht="15.75" customHeight="1" x14ac:dyDescent="0.25">
      <c r="A31" s="80" t="s">
        <v>109</v>
      </c>
      <c r="B31" s="565"/>
      <c r="C31" s="355" t="s">
        <v>755</v>
      </c>
      <c r="D31" s="86"/>
      <c r="E31" s="86"/>
      <c r="F31" s="198"/>
      <c r="G31" s="280"/>
      <c r="H31" s="86"/>
      <c r="I31" s="265">
        <v>432</v>
      </c>
      <c r="J31" s="198">
        <f t="shared" si="0"/>
        <v>0</v>
      </c>
      <c r="K31" s="130"/>
      <c r="L31" s="80" t="s">
        <v>281</v>
      </c>
      <c r="M31" s="565"/>
      <c r="N31" s="355" t="s">
        <v>755</v>
      </c>
      <c r="O31" s="86"/>
      <c r="P31" s="86"/>
      <c r="Q31" s="198"/>
      <c r="R31" s="86"/>
      <c r="S31" s="86"/>
      <c r="T31" s="265">
        <v>928</v>
      </c>
      <c r="U31" s="198">
        <f t="shared" si="1"/>
        <v>0</v>
      </c>
    </row>
    <row r="32" spans="1:21" ht="15.75" customHeight="1" x14ac:dyDescent="0.25">
      <c r="A32" s="267" t="s">
        <v>110</v>
      </c>
      <c r="B32" s="565"/>
      <c r="C32" s="355" t="s">
        <v>755</v>
      </c>
      <c r="D32" s="86"/>
      <c r="E32" s="86"/>
      <c r="F32" s="198"/>
      <c r="I32" s="265">
        <v>502</v>
      </c>
      <c r="J32" s="198">
        <f t="shared" si="0"/>
        <v>0</v>
      </c>
      <c r="K32" s="130"/>
      <c r="L32" s="80" t="s">
        <v>282</v>
      </c>
      <c r="M32" s="565"/>
      <c r="N32" s="355" t="s">
        <v>755</v>
      </c>
      <c r="O32" s="86"/>
      <c r="P32" s="86"/>
      <c r="Q32" s="198"/>
      <c r="R32" s="86"/>
      <c r="S32" s="86"/>
      <c r="T32" s="265">
        <v>1067</v>
      </c>
      <c r="U32" s="198">
        <f t="shared" si="1"/>
        <v>0</v>
      </c>
    </row>
    <row r="33" spans="1:21" ht="15.75" customHeight="1" x14ac:dyDescent="0.25">
      <c r="A33" s="267" t="s">
        <v>111</v>
      </c>
      <c r="B33" s="565"/>
      <c r="C33" s="355" t="s">
        <v>755</v>
      </c>
      <c r="D33" s="86"/>
      <c r="E33" s="86"/>
      <c r="F33" s="198"/>
      <c r="I33" s="265">
        <v>502</v>
      </c>
      <c r="J33" s="198">
        <f t="shared" si="0"/>
        <v>0</v>
      </c>
      <c r="K33" s="130"/>
      <c r="L33" s="80" t="s">
        <v>283</v>
      </c>
      <c r="M33" s="565"/>
      <c r="N33" s="355" t="s">
        <v>755</v>
      </c>
      <c r="O33" s="86"/>
      <c r="P33" s="86"/>
      <c r="Q33" s="198"/>
      <c r="R33" s="86"/>
      <c r="S33" s="86"/>
      <c r="T33" s="265">
        <v>1128</v>
      </c>
      <c r="U33" s="198">
        <f t="shared" si="1"/>
        <v>0</v>
      </c>
    </row>
    <row r="34" spans="1:21" ht="15.75" customHeight="1" x14ac:dyDescent="0.25">
      <c r="A34" s="267" t="s">
        <v>274</v>
      </c>
      <c r="B34" s="565"/>
      <c r="C34" s="355" t="s">
        <v>755</v>
      </c>
      <c r="D34" s="86"/>
      <c r="E34" s="86"/>
      <c r="F34" s="198"/>
      <c r="I34" s="265">
        <v>647</v>
      </c>
      <c r="J34" s="198">
        <f t="shared" si="0"/>
        <v>0</v>
      </c>
      <c r="K34" s="130"/>
      <c r="L34" s="80" t="s">
        <v>284</v>
      </c>
      <c r="M34" s="565"/>
      <c r="N34" s="355" t="s">
        <v>755</v>
      </c>
      <c r="O34" s="86"/>
      <c r="P34" s="86"/>
      <c r="Q34" s="198"/>
      <c r="R34" s="86"/>
      <c r="S34" s="86"/>
      <c r="T34" s="265">
        <v>1406</v>
      </c>
      <c r="U34" s="198">
        <f t="shared" si="1"/>
        <v>0</v>
      </c>
    </row>
    <row r="35" spans="1:21" ht="15.75" customHeight="1" x14ac:dyDescent="0.25">
      <c r="A35" s="267" t="s">
        <v>115</v>
      </c>
      <c r="B35" s="565"/>
      <c r="C35" s="355" t="s">
        <v>755</v>
      </c>
      <c r="D35" s="86"/>
      <c r="E35" s="86"/>
      <c r="F35" s="198"/>
      <c r="I35" s="265">
        <v>647</v>
      </c>
      <c r="J35" s="198">
        <f t="shared" si="0"/>
        <v>0</v>
      </c>
      <c r="K35" s="130"/>
      <c r="L35" s="80" t="s">
        <v>285</v>
      </c>
      <c r="M35" s="565"/>
      <c r="N35" s="355" t="s">
        <v>755</v>
      </c>
      <c r="O35" s="86"/>
      <c r="P35" s="86"/>
      <c r="Q35" s="198"/>
      <c r="R35" s="86"/>
      <c r="S35" s="86"/>
      <c r="T35" s="265">
        <v>1755</v>
      </c>
      <c r="U35" s="198">
        <f t="shared" si="1"/>
        <v>0</v>
      </c>
    </row>
    <row r="36" spans="1:21" ht="15.75" customHeight="1" x14ac:dyDescent="0.25">
      <c r="A36" s="267" t="s">
        <v>275</v>
      </c>
      <c r="B36" s="565"/>
      <c r="C36" s="355" t="s">
        <v>755</v>
      </c>
      <c r="D36" s="81"/>
      <c r="E36" s="82">
        <v>1</v>
      </c>
      <c r="F36" s="198"/>
      <c r="G36" s="279">
        <v>302</v>
      </c>
      <c r="H36" s="83">
        <v>41</v>
      </c>
      <c r="I36" s="265">
        <v>756</v>
      </c>
      <c r="J36" s="198">
        <f t="shared" si="0"/>
        <v>0</v>
      </c>
      <c r="K36" s="130"/>
      <c r="L36" s="80" t="s">
        <v>90</v>
      </c>
      <c r="M36" s="581"/>
      <c r="N36" s="355" t="s">
        <v>755</v>
      </c>
      <c r="O36" s="81"/>
      <c r="P36" s="82">
        <v>1</v>
      </c>
      <c r="Q36" s="198"/>
      <c r="R36" s="82">
        <v>518</v>
      </c>
      <c r="S36" s="83">
        <v>72</v>
      </c>
      <c r="T36" s="265">
        <v>728</v>
      </c>
      <c r="U36" s="198">
        <f t="shared" si="1"/>
        <v>0</v>
      </c>
    </row>
    <row r="37" spans="1:21" ht="15.75" customHeight="1" x14ac:dyDescent="0.25">
      <c r="A37" s="267" t="s">
        <v>117</v>
      </c>
      <c r="B37" s="565"/>
      <c r="C37" s="355" t="s">
        <v>755</v>
      </c>
      <c r="D37" s="81"/>
      <c r="E37" s="82">
        <v>1</v>
      </c>
      <c r="F37" s="198"/>
      <c r="G37" s="279">
        <v>302</v>
      </c>
      <c r="H37" s="83">
        <v>41</v>
      </c>
      <c r="I37" s="265">
        <v>756</v>
      </c>
      <c r="J37" s="198">
        <f t="shared" si="0"/>
        <v>0</v>
      </c>
      <c r="K37" s="130"/>
      <c r="L37" s="80" t="s">
        <v>36</v>
      </c>
      <c r="M37" s="584"/>
      <c r="N37" s="355" t="s">
        <v>755</v>
      </c>
      <c r="O37" s="88"/>
      <c r="P37" s="84">
        <v>1</v>
      </c>
      <c r="Q37" s="198"/>
      <c r="R37" s="84">
        <v>587</v>
      </c>
      <c r="S37" s="89">
        <v>83</v>
      </c>
      <c r="T37" s="265">
        <v>802</v>
      </c>
      <c r="U37" s="198">
        <f t="shared" si="1"/>
        <v>0</v>
      </c>
    </row>
    <row r="38" spans="1:21" ht="15.75" customHeight="1" x14ac:dyDescent="0.25">
      <c r="A38" s="267" t="s">
        <v>276</v>
      </c>
      <c r="B38" s="565"/>
      <c r="C38" s="355" t="s">
        <v>755</v>
      </c>
      <c r="D38" s="81"/>
      <c r="E38" s="82">
        <v>1</v>
      </c>
      <c r="F38" s="198"/>
      <c r="G38" s="279">
        <v>329</v>
      </c>
      <c r="H38" s="83">
        <v>48</v>
      </c>
      <c r="I38" s="265">
        <v>791</v>
      </c>
      <c r="J38" s="198">
        <f t="shared" si="0"/>
        <v>0</v>
      </c>
      <c r="K38" s="130"/>
      <c r="L38" s="80" t="s">
        <v>286</v>
      </c>
      <c r="M38" s="565"/>
      <c r="N38" s="355" t="s">
        <v>755</v>
      </c>
      <c r="O38" s="86"/>
      <c r="P38" s="86"/>
      <c r="Q38" s="198"/>
      <c r="R38" s="86"/>
      <c r="S38" s="86"/>
      <c r="T38" s="265">
        <v>1031</v>
      </c>
      <c r="U38" s="198">
        <f t="shared" si="1"/>
        <v>0</v>
      </c>
    </row>
    <row r="39" spans="1:21" ht="15.75" customHeight="1" x14ac:dyDescent="0.25">
      <c r="A39" s="267" t="s">
        <v>116</v>
      </c>
      <c r="B39" s="565"/>
      <c r="C39" s="355" t="s">
        <v>755</v>
      </c>
      <c r="D39" s="86"/>
      <c r="E39" s="86"/>
      <c r="F39" s="198"/>
      <c r="I39" s="265">
        <v>791</v>
      </c>
      <c r="J39" s="198">
        <f t="shared" si="0"/>
        <v>0</v>
      </c>
      <c r="K39" s="130"/>
      <c r="L39" s="80" t="s">
        <v>287</v>
      </c>
      <c r="M39" s="565"/>
      <c r="N39" s="355" t="s">
        <v>755</v>
      </c>
      <c r="O39" s="86"/>
      <c r="P39" s="86"/>
      <c r="Q39" s="198"/>
      <c r="R39" s="86"/>
      <c r="S39" s="86"/>
      <c r="T39" s="265">
        <v>1259</v>
      </c>
      <c r="U39" s="198">
        <f t="shared" si="1"/>
        <v>0</v>
      </c>
    </row>
    <row r="40" spans="1:21" ht="15.75" customHeight="1" x14ac:dyDescent="0.25">
      <c r="A40" s="267" t="s">
        <v>114</v>
      </c>
      <c r="B40" s="565"/>
      <c r="C40" s="355" t="s">
        <v>755</v>
      </c>
      <c r="D40" s="86"/>
      <c r="E40" s="86"/>
      <c r="F40" s="198"/>
      <c r="G40" s="280"/>
      <c r="H40" s="86"/>
      <c r="I40" s="265">
        <v>1010</v>
      </c>
      <c r="J40" s="198">
        <f t="shared" si="0"/>
        <v>0</v>
      </c>
      <c r="K40" s="130"/>
      <c r="L40" s="80" t="s">
        <v>91</v>
      </c>
      <c r="M40" s="565"/>
      <c r="N40" s="355" t="s">
        <v>755</v>
      </c>
      <c r="O40" s="86"/>
      <c r="P40" s="86"/>
      <c r="Q40" s="198"/>
      <c r="R40" s="86"/>
      <c r="S40" s="86"/>
      <c r="T40" s="265">
        <v>802</v>
      </c>
      <c r="U40" s="198">
        <f t="shared" si="1"/>
        <v>0</v>
      </c>
    </row>
    <row r="41" spans="1:21" ht="15.75" customHeight="1" x14ac:dyDescent="0.25">
      <c r="A41" s="267" t="s">
        <v>118</v>
      </c>
      <c r="B41" s="565"/>
      <c r="C41" s="355" t="s">
        <v>755</v>
      </c>
      <c r="D41" s="86"/>
      <c r="E41" s="86"/>
      <c r="F41" s="198"/>
      <c r="G41" s="280"/>
      <c r="H41" s="86"/>
      <c r="I41" s="265">
        <v>1010</v>
      </c>
      <c r="J41" s="198">
        <f t="shared" si="0"/>
        <v>0</v>
      </c>
      <c r="K41" s="130"/>
      <c r="L41" s="80" t="s">
        <v>33</v>
      </c>
      <c r="M41" s="584"/>
      <c r="N41" s="355" t="s">
        <v>755</v>
      </c>
      <c r="O41" s="88"/>
      <c r="P41" s="84">
        <v>1</v>
      </c>
      <c r="Q41" s="198"/>
      <c r="R41" s="84">
        <v>587</v>
      </c>
      <c r="S41" s="89">
        <v>83</v>
      </c>
      <c r="T41" s="265">
        <v>873</v>
      </c>
      <c r="U41" s="198">
        <f t="shared" si="1"/>
        <v>0</v>
      </c>
    </row>
    <row r="42" spans="1:21" ht="15.75" customHeight="1" x14ac:dyDescent="0.25">
      <c r="A42" s="267" t="s">
        <v>277</v>
      </c>
      <c r="B42" s="565"/>
      <c r="C42" s="355" t="s">
        <v>755</v>
      </c>
      <c r="D42" s="86"/>
      <c r="E42" s="86"/>
      <c r="F42" s="198"/>
      <c r="I42" s="265">
        <v>1065</v>
      </c>
      <c r="J42" s="198">
        <f t="shared" si="0"/>
        <v>0</v>
      </c>
      <c r="K42" s="130"/>
      <c r="L42" s="80" t="s">
        <v>288</v>
      </c>
      <c r="M42" s="565"/>
      <c r="N42" s="355" t="s">
        <v>755</v>
      </c>
      <c r="O42" s="86"/>
      <c r="P42" s="86"/>
      <c r="Q42" s="198"/>
      <c r="R42" s="86"/>
      <c r="S42" s="86"/>
      <c r="T42" s="265">
        <v>1125</v>
      </c>
      <c r="U42" s="198">
        <f t="shared" si="1"/>
        <v>0</v>
      </c>
    </row>
    <row r="43" spans="1:21" ht="15.75" customHeight="1" x14ac:dyDescent="0.25">
      <c r="A43" s="267" t="s">
        <v>278</v>
      </c>
      <c r="B43" s="565"/>
      <c r="C43" s="355" t="s">
        <v>755</v>
      </c>
      <c r="D43" s="86"/>
      <c r="E43" s="86"/>
      <c r="F43" s="198"/>
      <c r="I43" s="265">
        <v>1065</v>
      </c>
      <c r="J43" s="198">
        <f t="shared" si="0"/>
        <v>0</v>
      </c>
      <c r="K43" s="130"/>
      <c r="L43" s="80" t="s">
        <v>289</v>
      </c>
      <c r="M43" s="565"/>
      <c r="N43" s="355" t="s">
        <v>755</v>
      </c>
      <c r="O43" s="86"/>
      <c r="P43" s="86"/>
      <c r="Q43" s="198"/>
      <c r="R43" s="86"/>
      <c r="S43" s="86"/>
      <c r="T43" s="265">
        <v>1376</v>
      </c>
      <c r="U43" s="198">
        <f t="shared" si="1"/>
        <v>0</v>
      </c>
    </row>
    <row r="44" spans="1:21" ht="15.75" customHeight="1" x14ac:dyDescent="0.25">
      <c r="A44" s="80" t="s">
        <v>112</v>
      </c>
      <c r="B44" s="565"/>
      <c r="C44" s="355" t="s">
        <v>755</v>
      </c>
      <c r="D44" s="81"/>
      <c r="E44" s="82">
        <v>1</v>
      </c>
      <c r="F44" s="198"/>
      <c r="G44" s="279">
        <v>302</v>
      </c>
      <c r="H44" s="83">
        <v>41</v>
      </c>
      <c r="I44" s="265">
        <v>502</v>
      </c>
      <c r="J44" s="198">
        <f t="shared" si="0"/>
        <v>0</v>
      </c>
      <c r="K44" s="130"/>
      <c r="L44" s="80" t="s">
        <v>92</v>
      </c>
      <c r="M44" s="584"/>
      <c r="N44" s="355" t="s">
        <v>755</v>
      </c>
      <c r="O44" s="88"/>
      <c r="P44" s="84">
        <v>1</v>
      </c>
      <c r="Q44" s="198"/>
      <c r="R44" s="84">
        <v>587</v>
      </c>
      <c r="S44" s="89">
        <v>83</v>
      </c>
      <c r="T44" s="265">
        <v>877</v>
      </c>
      <c r="U44" s="198">
        <f t="shared" si="1"/>
        <v>0</v>
      </c>
    </row>
    <row r="45" spans="1:21" ht="15.75" customHeight="1" x14ac:dyDescent="0.25">
      <c r="A45" s="80" t="s">
        <v>113</v>
      </c>
      <c r="B45" s="565"/>
      <c r="C45" s="355" t="s">
        <v>755</v>
      </c>
      <c r="D45" s="86"/>
      <c r="E45" s="86"/>
      <c r="F45" s="198"/>
      <c r="G45" s="280"/>
      <c r="H45" s="86"/>
      <c r="I45" s="265">
        <v>502</v>
      </c>
      <c r="J45" s="198">
        <f t="shared" si="0"/>
        <v>0</v>
      </c>
      <c r="K45" s="130"/>
      <c r="L45" s="267" t="s">
        <v>34</v>
      </c>
      <c r="M45" s="584"/>
      <c r="N45" s="355" t="s">
        <v>755</v>
      </c>
      <c r="O45" s="86"/>
      <c r="P45" s="86"/>
      <c r="Q45" s="198"/>
      <c r="R45" s="86"/>
      <c r="S45" s="86"/>
      <c r="T45" s="265">
        <v>948</v>
      </c>
      <c r="U45" s="198">
        <f t="shared" si="1"/>
        <v>0</v>
      </c>
    </row>
    <row r="46" spans="1:21" ht="15.75" customHeight="1" x14ac:dyDescent="0.25">
      <c r="A46" s="267" t="s">
        <v>450</v>
      </c>
      <c r="B46" s="353"/>
      <c r="C46" s="355" t="s">
        <v>755</v>
      </c>
      <c r="D46" s="86"/>
      <c r="E46" s="86"/>
      <c r="F46" s="198"/>
      <c r="I46" s="265">
        <v>824</v>
      </c>
      <c r="J46" s="198">
        <f t="shared" si="0"/>
        <v>0</v>
      </c>
      <c r="K46" s="130"/>
      <c r="L46" s="80" t="s">
        <v>290</v>
      </c>
      <c r="M46" s="565"/>
      <c r="N46" s="355" t="s">
        <v>755</v>
      </c>
      <c r="O46" s="86"/>
      <c r="P46" s="86"/>
      <c r="Q46" s="198"/>
      <c r="R46" s="86"/>
      <c r="S46" s="86"/>
      <c r="T46" s="265">
        <v>1226</v>
      </c>
      <c r="U46" s="198">
        <f t="shared" si="1"/>
        <v>0</v>
      </c>
    </row>
    <row r="47" spans="1:21" ht="15.75" customHeight="1" x14ac:dyDescent="0.25">
      <c r="A47" s="267" t="s">
        <v>451</v>
      </c>
      <c r="B47" s="353"/>
      <c r="C47" s="355" t="s">
        <v>755</v>
      </c>
      <c r="D47" s="86"/>
      <c r="E47" s="86"/>
      <c r="F47" s="198"/>
      <c r="I47" s="265">
        <v>897</v>
      </c>
      <c r="J47" s="198">
        <f t="shared" si="0"/>
        <v>0</v>
      </c>
      <c r="K47" s="130"/>
      <c r="L47" s="80" t="s">
        <v>291</v>
      </c>
      <c r="M47" s="565"/>
      <c r="N47" s="355" t="s">
        <v>755</v>
      </c>
      <c r="O47" s="86"/>
      <c r="P47" s="86"/>
      <c r="Q47" s="198"/>
      <c r="R47" s="86"/>
      <c r="S47" s="86"/>
      <c r="T47" s="265">
        <v>1503</v>
      </c>
      <c r="U47" s="198">
        <f t="shared" si="1"/>
        <v>0</v>
      </c>
    </row>
    <row r="48" spans="1:21" ht="15.75" customHeight="1" x14ac:dyDescent="0.25">
      <c r="A48" s="267" t="s">
        <v>452</v>
      </c>
      <c r="B48" s="353"/>
      <c r="C48" s="355" t="s">
        <v>755</v>
      </c>
      <c r="D48" s="86"/>
      <c r="E48" s="86"/>
      <c r="F48" s="198"/>
      <c r="I48" s="265">
        <v>1045</v>
      </c>
      <c r="J48" s="198">
        <f t="shared" si="0"/>
        <v>0</v>
      </c>
      <c r="K48" s="130"/>
      <c r="L48" s="80" t="s">
        <v>93</v>
      </c>
      <c r="M48" s="584"/>
      <c r="N48" s="355" t="s">
        <v>755</v>
      </c>
      <c r="O48" s="86"/>
      <c r="P48" s="86"/>
      <c r="Q48" s="198"/>
      <c r="R48" s="86"/>
      <c r="S48" s="86"/>
      <c r="T48" s="265">
        <v>954</v>
      </c>
      <c r="U48" s="198">
        <f t="shared" si="1"/>
        <v>0</v>
      </c>
    </row>
    <row r="49" spans="1:21" ht="15.75" customHeight="1" x14ac:dyDescent="0.25">
      <c r="A49" s="267" t="s">
        <v>453</v>
      </c>
      <c r="B49" s="353"/>
      <c r="C49" s="355" t="s">
        <v>755</v>
      </c>
      <c r="D49" s="86"/>
      <c r="E49" s="86"/>
      <c r="F49" s="198"/>
      <c r="I49" s="265">
        <v>1122</v>
      </c>
      <c r="J49" s="198">
        <f t="shared" si="0"/>
        <v>0</v>
      </c>
      <c r="K49" s="130"/>
      <c r="L49" s="267" t="s">
        <v>35</v>
      </c>
      <c r="M49" s="584"/>
      <c r="N49" s="355" t="s">
        <v>755</v>
      </c>
      <c r="O49" s="88"/>
      <c r="P49" s="84">
        <v>1</v>
      </c>
      <c r="Q49" s="198"/>
      <c r="R49" s="84">
        <v>599</v>
      </c>
      <c r="S49" s="89">
        <v>87</v>
      </c>
      <c r="T49" s="265">
        <v>1017</v>
      </c>
      <c r="U49" s="198">
        <f t="shared" si="1"/>
        <v>0</v>
      </c>
    </row>
    <row r="50" spans="1:21" ht="15.75" customHeight="1" x14ac:dyDescent="0.25">
      <c r="A50" s="267" t="s">
        <v>119</v>
      </c>
      <c r="B50" s="565"/>
      <c r="C50" s="355" t="s">
        <v>755</v>
      </c>
      <c r="D50" s="86"/>
      <c r="E50" s="86"/>
      <c r="F50" s="198"/>
      <c r="I50" s="265">
        <v>575</v>
      </c>
      <c r="J50" s="198">
        <f t="shared" si="0"/>
        <v>0</v>
      </c>
      <c r="K50" s="130"/>
      <c r="L50" s="80" t="s">
        <v>292</v>
      </c>
      <c r="M50" s="565"/>
      <c r="N50" s="355" t="s">
        <v>755</v>
      </c>
      <c r="O50" s="86"/>
      <c r="P50" s="86"/>
      <c r="Q50" s="198"/>
      <c r="R50" s="86"/>
      <c r="S50" s="86"/>
      <c r="T50" s="265">
        <v>1322</v>
      </c>
      <c r="U50" s="198">
        <f t="shared" si="1"/>
        <v>0</v>
      </c>
    </row>
    <row r="51" spans="1:21" ht="15.75" customHeight="1" x14ac:dyDescent="0.25">
      <c r="A51" s="80" t="s">
        <v>120</v>
      </c>
      <c r="B51" s="565"/>
      <c r="C51" s="355" t="s">
        <v>755</v>
      </c>
      <c r="D51" s="86"/>
      <c r="E51" s="86"/>
      <c r="F51" s="198"/>
      <c r="G51" s="280"/>
      <c r="H51" s="86"/>
      <c r="I51" s="265">
        <v>575</v>
      </c>
      <c r="J51" s="198">
        <f t="shared" si="0"/>
        <v>0</v>
      </c>
      <c r="K51" s="130"/>
      <c r="L51" s="80" t="s">
        <v>293</v>
      </c>
      <c r="M51" s="565"/>
      <c r="N51" s="355" t="s">
        <v>755</v>
      </c>
      <c r="O51" s="86"/>
      <c r="P51" s="86"/>
      <c r="Q51" s="198"/>
      <c r="R51" s="86"/>
      <c r="S51" s="86"/>
      <c r="T51" s="265">
        <v>1626</v>
      </c>
      <c r="U51" s="198">
        <f t="shared" si="1"/>
        <v>0</v>
      </c>
    </row>
    <row r="52" spans="1:21" ht="15.75" customHeight="1" x14ac:dyDescent="0.25">
      <c r="A52" s="267" t="s">
        <v>127</v>
      </c>
      <c r="B52" s="565"/>
      <c r="C52" s="355" t="s">
        <v>755</v>
      </c>
      <c r="D52" s="86"/>
      <c r="E52" s="86"/>
      <c r="F52" s="198"/>
      <c r="I52" s="265">
        <v>736</v>
      </c>
      <c r="J52" s="198">
        <f t="shared" si="0"/>
        <v>0</v>
      </c>
      <c r="K52" s="130"/>
      <c r="L52" s="80" t="s">
        <v>94</v>
      </c>
      <c r="M52" s="565"/>
      <c r="N52" s="355" t="s">
        <v>755</v>
      </c>
      <c r="O52" s="86"/>
      <c r="P52" s="86"/>
      <c r="Q52" s="198"/>
      <c r="R52" s="86"/>
      <c r="S52" s="86"/>
      <c r="T52" s="265">
        <v>1028</v>
      </c>
      <c r="U52" s="198">
        <f t="shared" si="1"/>
        <v>0</v>
      </c>
    </row>
    <row r="53" spans="1:21" ht="15.75" customHeight="1" x14ac:dyDescent="0.25">
      <c r="A53" s="80" t="s">
        <v>124</v>
      </c>
      <c r="B53" s="565"/>
      <c r="C53" s="355" t="s">
        <v>755</v>
      </c>
      <c r="D53" s="86"/>
      <c r="E53" s="86"/>
      <c r="F53" s="198"/>
      <c r="I53" s="265">
        <v>736</v>
      </c>
      <c r="J53" s="198">
        <f t="shared" si="0"/>
        <v>0</v>
      </c>
      <c r="K53" s="130"/>
      <c r="L53" s="80" t="s">
        <v>95</v>
      </c>
      <c r="M53" s="584"/>
      <c r="N53" s="355" t="s">
        <v>755</v>
      </c>
      <c r="O53" s="88"/>
      <c r="P53" s="84">
        <v>1</v>
      </c>
      <c r="Q53" s="198"/>
      <c r="R53" s="84">
        <v>599</v>
      </c>
      <c r="S53" s="89">
        <v>87</v>
      </c>
      <c r="T53" s="265">
        <v>594</v>
      </c>
      <c r="U53" s="198">
        <f t="shared" si="1"/>
        <v>0</v>
      </c>
    </row>
    <row r="54" spans="1:21" ht="15.75" customHeight="1" x14ac:dyDescent="0.25">
      <c r="A54" s="267" t="s">
        <v>128</v>
      </c>
      <c r="B54" s="565"/>
      <c r="C54" s="355" t="s">
        <v>755</v>
      </c>
      <c r="D54" s="86"/>
      <c r="E54" s="86"/>
      <c r="F54" s="198"/>
      <c r="I54" s="265">
        <v>859</v>
      </c>
      <c r="J54" s="198">
        <f t="shared" si="0"/>
        <v>0</v>
      </c>
      <c r="K54" s="130"/>
      <c r="L54" s="80" t="s">
        <v>96</v>
      </c>
      <c r="M54" s="584"/>
      <c r="N54" s="355" t="s">
        <v>755</v>
      </c>
      <c r="O54" s="86"/>
      <c r="P54" s="86"/>
      <c r="Q54" s="198"/>
      <c r="R54" s="86"/>
      <c r="S54" s="86"/>
      <c r="T54" s="265">
        <v>678</v>
      </c>
      <c r="U54" s="198">
        <f t="shared" si="1"/>
        <v>0</v>
      </c>
    </row>
    <row r="55" spans="1:21" ht="15.75" customHeight="1" x14ac:dyDescent="0.25">
      <c r="A55" s="80" t="s">
        <v>126</v>
      </c>
      <c r="B55" s="565"/>
      <c r="C55" s="355" t="s">
        <v>755</v>
      </c>
      <c r="D55" s="86"/>
      <c r="E55" s="86"/>
      <c r="F55" s="198"/>
      <c r="I55" s="265">
        <v>859</v>
      </c>
      <c r="J55" s="198">
        <f t="shared" si="0"/>
        <v>0</v>
      </c>
      <c r="K55" s="130"/>
      <c r="L55" s="80" t="s">
        <v>97</v>
      </c>
      <c r="M55" s="584"/>
      <c r="N55" s="355" t="s">
        <v>755</v>
      </c>
      <c r="O55" s="86"/>
      <c r="P55" s="86"/>
      <c r="Q55" s="198"/>
      <c r="R55" s="86"/>
      <c r="S55" s="86"/>
      <c r="T55" s="265">
        <v>760</v>
      </c>
      <c r="U55" s="198">
        <f t="shared" si="1"/>
        <v>0</v>
      </c>
    </row>
    <row r="56" spans="1:21" ht="15.75" customHeight="1" x14ac:dyDescent="0.25">
      <c r="A56" s="267" t="s">
        <v>129</v>
      </c>
      <c r="B56" s="580"/>
      <c r="C56" s="355" t="s">
        <v>755</v>
      </c>
      <c r="D56" s="81"/>
      <c r="E56" s="82">
        <v>1</v>
      </c>
      <c r="F56" s="198"/>
      <c r="G56" s="279">
        <v>382</v>
      </c>
      <c r="H56" s="83">
        <v>55</v>
      </c>
      <c r="I56" s="265">
        <v>896</v>
      </c>
      <c r="J56" s="198">
        <f t="shared" si="0"/>
        <v>0</v>
      </c>
      <c r="K56" s="130"/>
      <c r="L56" s="80" t="s">
        <v>98</v>
      </c>
      <c r="M56" s="583"/>
      <c r="N56" s="355" t="s">
        <v>755</v>
      </c>
      <c r="O56" s="81"/>
      <c r="P56" s="82">
        <v>1</v>
      </c>
      <c r="Q56" s="198"/>
      <c r="R56" s="82">
        <v>645</v>
      </c>
      <c r="S56" s="83">
        <v>90</v>
      </c>
      <c r="T56" s="265">
        <v>934</v>
      </c>
      <c r="U56" s="198">
        <f t="shared" si="1"/>
        <v>0</v>
      </c>
    </row>
    <row r="57" spans="1:21" ht="15.75" customHeight="1" x14ac:dyDescent="0.25">
      <c r="A57" s="80" t="s">
        <v>125</v>
      </c>
      <c r="B57" s="581"/>
      <c r="C57" s="355" t="s">
        <v>755</v>
      </c>
      <c r="D57" s="81"/>
      <c r="E57" s="82">
        <v>1</v>
      </c>
      <c r="F57" s="198"/>
      <c r="G57" s="279">
        <v>555</v>
      </c>
      <c r="H57" s="83">
        <v>78</v>
      </c>
      <c r="I57" s="265">
        <v>896</v>
      </c>
      <c r="J57" s="198">
        <f t="shared" si="0"/>
        <v>0</v>
      </c>
      <c r="K57" s="130"/>
      <c r="L57" s="80" t="s">
        <v>99</v>
      </c>
      <c r="M57" s="583"/>
      <c r="N57" s="355" t="s">
        <v>755</v>
      </c>
      <c r="O57" s="81"/>
      <c r="P57" s="82">
        <v>1</v>
      </c>
      <c r="Q57" s="198"/>
      <c r="R57" s="82">
        <v>645</v>
      </c>
      <c r="S57" s="83">
        <v>90</v>
      </c>
      <c r="T57" s="265">
        <v>1134</v>
      </c>
      <c r="U57" s="198">
        <f t="shared" si="1"/>
        <v>0</v>
      </c>
    </row>
    <row r="58" spans="1:21" ht="15.75" customHeight="1" x14ac:dyDescent="0.25">
      <c r="A58" s="267" t="s">
        <v>123</v>
      </c>
      <c r="B58" s="565"/>
      <c r="C58" s="355" t="s">
        <v>755</v>
      </c>
      <c r="D58" s="86"/>
      <c r="E58" s="86"/>
      <c r="F58" s="198"/>
      <c r="I58" s="265">
        <v>1143</v>
      </c>
      <c r="J58" s="198">
        <f t="shared" si="0"/>
        <v>0</v>
      </c>
      <c r="K58" s="130"/>
      <c r="L58" s="80" t="s">
        <v>100</v>
      </c>
      <c r="M58" s="583"/>
      <c r="N58" s="355" t="s">
        <v>755</v>
      </c>
      <c r="O58" s="81"/>
      <c r="P58" s="82">
        <v>1</v>
      </c>
      <c r="Q58" s="198"/>
      <c r="R58" s="82">
        <v>645</v>
      </c>
      <c r="S58" s="83">
        <v>90</v>
      </c>
      <c r="T58" s="84">
        <v>1591</v>
      </c>
      <c r="U58" s="198">
        <f t="shared" si="1"/>
        <v>0</v>
      </c>
    </row>
    <row r="59" spans="1:21" ht="15.75" customHeight="1" x14ac:dyDescent="0.25">
      <c r="A59" s="80" t="s">
        <v>493</v>
      </c>
      <c r="B59" s="565"/>
      <c r="C59" s="355" t="s">
        <v>755</v>
      </c>
      <c r="D59" s="86"/>
      <c r="E59" s="86"/>
      <c r="F59" s="198"/>
      <c r="I59" s="265">
        <v>1143</v>
      </c>
      <c r="J59" s="198">
        <f t="shared" si="0"/>
        <v>0</v>
      </c>
      <c r="K59" s="259"/>
      <c r="L59" s="80"/>
      <c r="M59" s="276"/>
      <c r="N59" s="80"/>
      <c r="O59" s="81"/>
      <c r="P59" s="82">
        <v>1</v>
      </c>
      <c r="Q59" s="82"/>
      <c r="R59" s="82">
        <v>518</v>
      </c>
      <c r="S59" s="83">
        <v>72</v>
      </c>
      <c r="T59" s="84"/>
      <c r="U59" s="82"/>
    </row>
    <row r="60" spans="1:21" ht="15.75" customHeight="1" x14ac:dyDescent="0.25">
      <c r="A60" s="80" t="s">
        <v>121</v>
      </c>
      <c r="B60" s="565"/>
      <c r="C60" s="355" t="s">
        <v>755</v>
      </c>
      <c r="D60" s="86"/>
      <c r="E60" s="86"/>
      <c r="F60" s="198"/>
      <c r="G60" s="280"/>
      <c r="H60" s="86"/>
      <c r="I60" s="265">
        <v>581</v>
      </c>
      <c r="J60" s="198">
        <f t="shared" si="0"/>
        <v>0</v>
      </c>
      <c r="K60" s="259"/>
      <c r="L60" s="80"/>
      <c r="M60" s="276"/>
      <c r="N60" s="80"/>
      <c r="O60" s="81"/>
      <c r="P60" s="82"/>
      <c r="Q60" s="82"/>
      <c r="R60" s="82"/>
      <c r="S60" s="83"/>
      <c r="T60" s="84"/>
      <c r="U60" s="82"/>
    </row>
    <row r="61" spans="1:21" ht="15.75" customHeight="1" x14ac:dyDescent="0.25">
      <c r="A61" s="80" t="s">
        <v>122</v>
      </c>
      <c r="B61" s="565"/>
      <c r="C61" s="355" t="s">
        <v>755</v>
      </c>
      <c r="D61" s="81"/>
      <c r="E61" s="82">
        <v>1</v>
      </c>
      <c r="F61" s="198"/>
      <c r="G61" s="279">
        <v>302</v>
      </c>
      <c r="H61" s="83">
        <v>41</v>
      </c>
      <c r="I61" s="265">
        <v>581</v>
      </c>
      <c r="J61" s="198">
        <f t="shared" si="0"/>
        <v>0</v>
      </c>
      <c r="K61" s="90"/>
      <c r="L61" s="80"/>
      <c r="M61" s="276"/>
      <c r="N61" s="80"/>
      <c r="O61" s="81"/>
      <c r="P61" s="82"/>
      <c r="Q61" s="82"/>
      <c r="R61" s="82"/>
      <c r="S61" s="83"/>
      <c r="T61" s="84"/>
      <c r="U61" s="82"/>
    </row>
    <row r="62" spans="1:21" ht="15.75" customHeight="1" x14ac:dyDescent="0.25">
      <c r="A62" s="254"/>
      <c r="B62" s="277"/>
      <c r="C62" s="278"/>
      <c r="D62" s="252"/>
      <c r="E62" s="252"/>
      <c r="F62" s="252"/>
      <c r="G62" s="252"/>
      <c r="H62" s="252"/>
      <c r="I62" s="258"/>
      <c r="J62" s="256"/>
      <c r="K62" s="284"/>
      <c r="L62" s="254"/>
      <c r="M62" s="283"/>
      <c r="N62" s="254"/>
      <c r="O62" s="255"/>
      <c r="P62" s="256"/>
      <c r="Q62" s="256"/>
      <c r="R62" s="256"/>
      <c r="S62" s="257"/>
      <c r="T62" s="258"/>
      <c r="U62" s="256"/>
    </row>
    <row r="63" spans="1:21" ht="15.75" customHeight="1" x14ac:dyDescent="0.25">
      <c r="J63" s="91"/>
      <c r="K63" s="92"/>
      <c r="U63" s="91"/>
    </row>
    <row r="64" spans="1:21" ht="15.75" customHeight="1" x14ac:dyDescent="0.25">
      <c r="I64" s="367" t="s">
        <v>37</v>
      </c>
      <c r="J64" s="91">
        <f>SUM(J22:J61)</f>
        <v>0</v>
      </c>
      <c r="K64" s="92"/>
      <c r="T64" s="367" t="s">
        <v>37</v>
      </c>
      <c r="U64" s="91">
        <f>SUM(U22:U61)</f>
        <v>0</v>
      </c>
    </row>
    <row r="65" spans="1:21" ht="14.25" customHeight="1" x14ac:dyDescent="0.25">
      <c r="A65" s="93"/>
      <c r="B65" s="94"/>
      <c r="C65" s="93"/>
      <c r="D65" s="95"/>
      <c r="E65" s="96"/>
      <c r="F65" s="92"/>
      <c r="G65" s="96"/>
      <c r="H65" s="97"/>
      <c r="I65" s="91"/>
      <c r="J65" s="98"/>
      <c r="K65" s="92"/>
      <c r="L65" s="99"/>
      <c r="M65" s="9"/>
      <c r="N65" s="99"/>
      <c r="O65" s="100"/>
      <c r="P65" s="92"/>
      <c r="Q65" s="92"/>
      <c r="R65" s="92"/>
      <c r="S65" s="92"/>
      <c r="T65" s="91"/>
      <c r="U65" s="101"/>
    </row>
    <row r="66" spans="1:21" ht="18" customHeight="1" x14ac:dyDescent="0.35">
      <c r="A66" s="1"/>
      <c r="B66" s="2"/>
      <c r="C66" s="1"/>
      <c r="D66" s="2"/>
      <c r="E66" s="1"/>
      <c r="F66" s="636" t="s">
        <v>0</v>
      </c>
      <c r="G66" s="636"/>
      <c r="H66" s="636"/>
      <c r="I66" s="636"/>
      <c r="J66" s="636"/>
      <c r="K66" s="636"/>
      <c r="L66" s="636"/>
      <c r="M66" s="636"/>
      <c r="N66" s="3"/>
      <c r="O66" s="3"/>
      <c r="P66" s="3"/>
      <c r="Q66" s="3"/>
      <c r="R66" s="3"/>
      <c r="S66" s="3"/>
      <c r="T66" s="3"/>
      <c r="U66" s="3"/>
    </row>
    <row r="67" spans="1:21" ht="18.75" customHeight="1" x14ac:dyDescent="0.35">
      <c r="A67" s="1"/>
      <c r="B67" s="2"/>
      <c r="C67" s="1"/>
      <c r="D67" s="2"/>
      <c r="E67" s="1"/>
      <c r="F67" s="636" t="s">
        <v>442</v>
      </c>
      <c r="G67" s="636"/>
      <c r="H67" s="636"/>
      <c r="I67" s="636"/>
      <c r="J67" s="636"/>
      <c r="K67" s="636"/>
      <c r="L67" s="636"/>
      <c r="M67" s="636"/>
      <c r="R67" s="3"/>
      <c r="S67" s="3"/>
      <c r="T67" s="3"/>
      <c r="U67" s="3"/>
    </row>
    <row r="68" spans="1:21" ht="14.25" customHeight="1" x14ac:dyDescent="0.25">
      <c r="A68" s="1"/>
      <c r="B68" s="2"/>
      <c r="C68" s="1"/>
      <c r="D68" s="2"/>
      <c r="E68" s="1"/>
      <c r="F68" s="1"/>
      <c r="G68" s="2"/>
      <c r="H68" s="2"/>
      <c r="I68" s="639"/>
      <c r="J68" s="639"/>
      <c r="K68" s="639"/>
      <c r="L68" s="639"/>
      <c r="M68" s="639"/>
      <c r="N68" s="1"/>
      <c r="O68" s="2"/>
      <c r="P68" s="4"/>
      <c r="Q68" s="4"/>
      <c r="R68" s="1"/>
      <c r="S68" s="1"/>
      <c r="T68" s="1"/>
      <c r="U68" s="1"/>
    </row>
    <row r="69" spans="1:21" ht="16.5" customHeight="1" x14ac:dyDescent="0.25">
      <c r="B69" s="5"/>
      <c r="C69" s="6" t="s">
        <v>2</v>
      </c>
      <c r="D69" s="5"/>
      <c r="E69" s="7"/>
      <c r="F69" s="7"/>
      <c r="G69" s="2"/>
      <c r="H69" s="2"/>
      <c r="I69" s="2"/>
      <c r="J69" s="1"/>
      <c r="K69" s="1"/>
      <c r="L69" s="6" t="s">
        <v>3</v>
      </c>
      <c r="M69" s="8"/>
      <c r="O69" s="5"/>
      <c r="P69" s="7"/>
      <c r="Q69" s="7"/>
      <c r="R69" s="2"/>
      <c r="S69" s="2"/>
      <c r="T69" s="2"/>
      <c r="U69" s="1"/>
    </row>
    <row r="70" spans="1:21" ht="15.75" customHeight="1" x14ac:dyDescent="0.25">
      <c r="B70" s="9"/>
      <c r="C70" s="10" t="s">
        <v>4</v>
      </c>
      <c r="L70" s="11" t="s">
        <v>5</v>
      </c>
      <c r="M70" s="12"/>
      <c r="N70" s="1"/>
      <c r="O70" s="2"/>
      <c r="P70" s="4"/>
      <c r="Q70" s="4"/>
      <c r="R70" s="1"/>
      <c r="S70" s="1"/>
      <c r="T70" s="1"/>
      <c r="U70" s="1"/>
    </row>
    <row r="71" spans="1:21" ht="14.25" customHeight="1" x14ac:dyDescent="0.25">
      <c r="A71" s="1"/>
      <c r="B71" s="2"/>
      <c r="C71" s="1"/>
      <c r="D71" s="2"/>
      <c r="E71" s="1"/>
      <c r="F71" s="1"/>
      <c r="G71" s="2"/>
      <c r="H71" s="2"/>
      <c r="I71" s="2"/>
      <c r="J71" s="1"/>
      <c r="K71" s="1"/>
      <c r="L71" s="1"/>
      <c r="M71" s="2"/>
      <c r="N71" s="1"/>
      <c r="O71" s="2"/>
      <c r="P71" s="4"/>
      <c r="Q71" s="4"/>
      <c r="R71" s="1"/>
      <c r="S71" s="1"/>
      <c r="T71" s="1"/>
      <c r="U71" s="1"/>
    </row>
    <row r="72" spans="1:21" ht="23.25" customHeight="1" x14ac:dyDescent="0.25">
      <c r="A72" s="13" t="s">
        <v>6</v>
      </c>
      <c r="B72" s="14"/>
      <c r="C72" s="15"/>
      <c r="D72" s="13" t="s">
        <v>7</v>
      </c>
      <c r="E72" s="13"/>
      <c r="F72" s="13" t="s">
        <v>7</v>
      </c>
      <c r="G72" s="13"/>
      <c r="H72" s="13"/>
      <c r="I72" s="13"/>
      <c r="J72" s="13"/>
      <c r="K72" s="13"/>
      <c r="L72" s="13"/>
      <c r="M72" s="13" t="s">
        <v>8</v>
      </c>
      <c r="N72" s="16"/>
      <c r="O72" s="17"/>
      <c r="P72" s="6"/>
      <c r="Q72" s="18"/>
      <c r="R72" s="19"/>
      <c r="S72" s="18"/>
      <c r="T72" s="18"/>
      <c r="U72" s="18"/>
    </row>
    <row r="73" spans="1:21" ht="23.25" customHeight="1" x14ac:dyDescent="0.25">
      <c r="A73" s="13" t="s">
        <v>9</v>
      </c>
      <c r="B73" s="20"/>
      <c r="C73" s="21"/>
      <c r="D73" s="19"/>
      <c r="E73" s="19"/>
      <c r="F73" s="19"/>
      <c r="G73" s="19"/>
      <c r="H73" s="19"/>
      <c r="I73" s="19"/>
      <c r="J73" s="19"/>
      <c r="K73" s="13" t="s">
        <v>10</v>
      </c>
      <c r="L73" s="19"/>
      <c r="M73" s="13" t="s">
        <v>11</v>
      </c>
      <c r="O73" s="20"/>
      <c r="P73" s="18"/>
      <c r="Q73" s="18"/>
      <c r="R73" s="13"/>
      <c r="S73" s="22"/>
      <c r="T73" s="22"/>
      <c r="U73" s="22"/>
    </row>
    <row r="74" spans="1:21" ht="23.25" customHeight="1" x14ac:dyDescent="0.25">
      <c r="A74" s="23" t="s">
        <v>12</v>
      </c>
      <c r="B74" s="23"/>
      <c r="D74" s="23"/>
      <c r="E74" s="23"/>
      <c r="F74" s="24" t="s">
        <v>13</v>
      </c>
      <c r="G74" s="23"/>
      <c r="H74" s="23"/>
      <c r="I74" s="25" t="s">
        <v>14</v>
      </c>
      <c r="K74" s="23" t="s">
        <v>15</v>
      </c>
      <c r="L74" s="23"/>
      <c r="M74" s="23"/>
      <c r="N74" s="23"/>
      <c r="O74" s="23"/>
      <c r="P74" s="23"/>
      <c r="Q74" s="23"/>
      <c r="R74" s="23"/>
      <c r="S74" s="23"/>
      <c r="T74" s="23"/>
      <c r="U74" s="23"/>
    </row>
    <row r="75" spans="1:21" ht="23.25" customHeight="1" x14ac:dyDescent="0.25">
      <c r="A75" s="23" t="s">
        <v>16</v>
      </c>
      <c r="B75" s="26"/>
      <c r="C75" s="27"/>
      <c r="D75" s="23" t="s">
        <v>17</v>
      </c>
      <c r="E75" s="23"/>
      <c r="F75" s="23"/>
      <c r="G75" s="23"/>
      <c r="H75" s="23"/>
      <c r="I75" s="23"/>
      <c r="J75" s="23" t="s">
        <v>17</v>
      </c>
      <c r="K75" s="23"/>
      <c r="L75" s="23"/>
      <c r="M75" s="23"/>
      <c r="N75" s="23"/>
      <c r="O75" s="26"/>
      <c r="P75" s="28"/>
      <c r="Q75" s="28"/>
      <c r="R75" s="29"/>
      <c r="S75" s="29"/>
      <c r="T75" s="29"/>
      <c r="U75" s="29"/>
    </row>
    <row r="76" spans="1:21" ht="24" customHeight="1" thickBot="1" x14ac:dyDescent="0.3">
      <c r="A76" s="30" t="s">
        <v>18</v>
      </c>
      <c r="B76" s="24"/>
      <c r="C76" s="23"/>
      <c r="D76" s="31"/>
      <c r="E76" s="31"/>
      <c r="F76" s="31"/>
      <c r="G76" s="31"/>
      <c r="H76" s="31"/>
      <c r="I76" s="31"/>
      <c r="J76" s="31"/>
      <c r="K76" s="31"/>
      <c r="L76" s="23" t="s">
        <v>19</v>
      </c>
      <c r="M76" s="32"/>
      <c r="N76" s="33"/>
      <c r="O76" s="34"/>
      <c r="P76" s="35"/>
      <c r="Q76" s="35"/>
      <c r="R76" s="36"/>
      <c r="S76" s="36"/>
      <c r="T76" s="36"/>
      <c r="U76" s="36"/>
    </row>
    <row r="77" spans="1:21" ht="31.5" customHeight="1" thickBot="1" x14ac:dyDescent="0.3">
      <c r="A77" s="37" t="s">
        <v>20</v>
      </c>
      <c r="B77" s="38"/>
      <c r="C77" s="1" t="s">
        <v>21</v>
      </c>
      <c r="D77" s="39"/>
      <c r="E77" s="40"/>
      <c r="F77" s="40"/>
      <c r="G77" s="41"/>
      <c r="H77" s="41"/>
      <c r="I77" s="41"/>
      <c r="J77" s="41"/>
      <c r="K77" s="640" t="s">
        <v>22</v>
      </c>
      <c r="L77" s="641"/>
      <c r="M77" s="642"/>
      <c r="N77" s="642"/>
      <c r="O77" s="642"/>
      <c r="P77" s="642"/>
      <c r="Q77" s="642"/>
      <c r="R77" s="642"/>
      <c r="S77" s="642"/>
      <c r="T77" s="642"/>
      <c r="U77" s="642"/>
    </row>
    <row r="78" spans="1:21" ht="19.5" customHeight="1" x14ac:dyDescent="0.25">
      <c r="A78" s="40"/>
      <c r="B78" s="42"/>
      <c r="C78" s="43" t="s">
        <v>23</v>
      </c>
      <c r="D78" s="39"/>
      <c r="E78" s="40"/>
      <c r="F78" s="40"/>
      <c r="G78" s="40"/>
      <c r="H78" s="40"/>
      <c r="I78" s="40"/>
      <c r="J78" s="40"/>
      <c r="K78" s="44"/>
      <c r="L78" s="45" t="s">
        <v>88</v>
      </c>
      <c r="M78" s="46"/>
      <c r="N78" s="46"/>
      <c r="O78" s="46"/>
      <c r="P78" s="46"/>
      <c r="Q78" s="46"/>
      <c r="R78" s="46"/>
      <c r="S78" s="46"/>
      <c r="T78" s="46"/>
      <c r="U78" s="47"/>
    </row>
    <row r="79" spans="1:21" ht="19.5" customHeight="1" x14ac:dyDescent="0.25">
      <c r="A79" s="40"/>
      <c r="B79" s="42"/>
      <c r="C79" s="43" t="s">
        <v>24</v>
      </c>
      <c r="D79" s="39"/>
      <c r="E79" s="40"/>
      <c r="F79" s="40"/>
      <c r="G79" s="40"/>
      <c r="H79" s="40"/>
      <c r="I79" s="40"/>
      <c r="J79" s="40"/>
      <c r="K79" s="44"/>
      <c r="L79" s="33"/>
      <c r="M79" s="46"/>
      <c r="N79" s="46"/>
      <c r="O79" s="46"/>
      <c r="P79" s="46"/>
      <c r="Q79" s="46"/>
      <c r="R79" s="46"/>
      <c r="S79" s="46"/>
      <c r="T79" s="46"/>
      <c r="U79" s="47"/>
    </row>
    <row r="80" spans="1:21" ht="19.5" customHeight="1" thickBot="1" x14ac:dyDescent="0.3">
      <c r="A80" s="40"/>
      <c r="B80" s="48"/>
      <c r="C80" s="43" t="s">
        <v>25</v>
      </c>
      <c r="D80" s="39"/>
      <c r="E80" s="40"/>
      <c r="F80" s="40"/>
      <c r="G80" s="40"/>
      <c r="H80" s="40"/>
      <c r="I80" s="40"/>
      <c r="J80" s="40"/>
      <c r="K80" s="44"/>
      <c r="L80" s="33"/>
      <c r="M80" s="49"/>
      <c r="N80" s="49"/>
      <c r="O80" s="49"/>
      <c r="P80" s="49"/>
      <c r="Q80" s="49"/>
      <c r="R80" s="49"/>
      <c r="S80" s="49"/>
      <c r="T80" s="49"/>
      <c r="U80" s="50"/>
    </row>
    <row r="81" spans="1:21" ht="19.5" customHeight="1" thickBot="1" x14ac:dyDescent="0.3">
      <c r="A81" s="51" t="s">
        <v>26</v>
      </c>
      <c r="B81" s="52"/>
      <c r="C81" s="53"/>
      <c r="D81" s="54"/>
      <c r="E81" s="55"/>
      <c r="F81" s="55"/>
      <c r="G81" s="55"/>
      <c r="H81" s="55"/>
      <c r="I81" s="55"/>
      <c r="J81" s="55"/>
      <c r="K81" s="44"/>
      <c r="L81" s="6"/>
      <c r="M81" s="56"/>
      <c r="N81" s="40"/>
      <c r="O81" s="57"/>
      <c r="P81" s="58"/>
      <c r="Q81" s="58"/>
      <c r="U81" s="59"/>
    </row>
    <row r="82" spans="1:21" ht="19.5" customHeight="1" x14ac:dyDescent="0.25">
      <c r="A82" s="60"/>
      <c r="B82" s="61"/>
      <c r="C82" s="62"/>
      <c r="D82" s="39"/>
      <c r="E82" s="40"/>
      <c r="F82" s="40"/>
      <c r="G82" s="40"/>
      <c r="H82" s="40"/>
      <c r="I82" s="40"/>
      <c r="J82" s="40"/>
      <c r="K82" s="44"/>
      <c r="L82" s="6"/>
      <c r="M82" s="56"/>
      <c r="N82" s="40"/>
      <c r="O82" s="57"/>
      <c r="P82" s="58"/>
      <c r="Q82" s="58"/>
      <c r="U82" s="59"/>
    </row>
    <row r="83" spans="1:21" ht="19.5" customHeight="1" thickBot="1" x14ac:dyDescent="0.3">
      <c r="A83" s="60"/>
      <c r="B83" s="61"/>
      <c r="D83" s="39"/>
      <c r="E83" s="40"/>
      <c r="F83" s="40"/>
      <c r="G83" s="40"/>
      <c r="H83" s="40"/>
      <c r="I83" s="40"/>
      <c r="J83" s="40"/>
      <c r="K83" s="63"/>
      <c r="L83" s="64"/>
      <c r="M83" s="65"/>
      <c r="N83" s="66"/>
      <c r="O83" s="67"/>
      <c r="P83" s="68"/>
      <c r="Q83" s="68"/>
      <c r="R83" s="64"/>
      <c r="S83" s="64"/>
      <c r="T83" s="64"/>
      <c r="U83" s="69"/>
    </row>
    <row r="84" spans="1:21" ht="4.5" customHeight="1" thickBot="1" x14ac:dyDescent="0.3">
      <c r="A84" s="70"/>
      <c r="B84" s="71"/>
      <c r="C84" s="72"/>
      <c r="D84" s="71"/>
      <c r="E84" s="72"/>
      <c r="F84" s="72"/>
      <c r="G84" s="72"/>
      <c r="H84" s="72"/>
      <c r="I84" s="72"/>
      <c r="J84" s="72"/>
      <c r="K84" s="72"/>
      <c r="L84" s="72"/>
      <c r="M84" s="71"/>
      <c r="N84" s="73"/>
      <c r="O84" s="74"/>
      <c r="P84" s="74"/>
      <c r="Q84" s="74"/>
      <c r="R84" s="74"/>
      <c r="S84" s="74"/>
      <c r="T84" s="74"/>
      <c r="U84" s="75"/>
    </row>
    <row r="85" spans="1:21" ht="27" customHeight="1" thickBot="1" x14ac:dyDescent="0.3">
      <c r="A85" s="114" t="s">
        <v>1</v>
      </c>
      <c r="B85" s="102"/>
      <c r="C85" s="115" t="s">
        <v>754</v>
      </c>
      <c r="D85" s="116" t="s">
        <v>27</v>
      </c>
      <c r="E85" s="292" t="s">
        <v>28</v>
      </c>
      <c r="F85" s="117" t="s">
        <v>27</v>
      </c>
      <c r="G85" s="116" t="s">
        <v>29</v>
      </c>
      <c r="H85" s="116" t="s">
        <v>30</v>
      </c>
      <c r="I85" s="117" t="s">
        <v>29</v>
      </c>
      <c r="J85" s="288" t="s">
        <v>31</v>
      </c>
      <c r="K85" s="79"/>
      <c r="L85" s="114" t="s">
        <v>441</v>
      </c>
      <c r="M85" s="102"/>
      <c r="N85" s="115" t="s">
        <v>754</v>
      </c>
      <c r="O85" s="117" t="s">
        <v>27</v>
      </c>
      <c r="P85" s="116" t="s">
        <v>28</v>
      </c>
      <c r="Q85" s="117" t="s">
        <v>27</v>
      </c>
      <c r="R85" s="116" t="s">
        <v>29</v>
      </c>
      <c r="S85" s="116" t="s">
        <v>30</v>
      </c>
      <c r="T85" s="117" t="s">
        <v>29</v>
      </c>
      <c r="U85" s="288" t="s">
        <v>31</v>
      </c>
    </row>
    <row r="86" spans="1:21" ht="16.5" customHeight="1" x14ac:dyDescent="0.25">
      <c r="A86" s="289" t="s">
        <v>146</v>
      </c>
      <c r="B86" s="585"/>
      <c r="C86" s="354" t="s">
        <v>755</v>
      </c>
      <c r="D86" s="291"/>
      <c r="E86" s="198">
        <v>793</v>
      </c>
      <c r="F86" s="198"/>
      <c r="G86" s="198">
        <v>793</v>
      </c>
      <c r="H86" s="198">
        <f>D86*E86</f>
        <v>0</v>
      </c>
      <c r="I86" s="121">
        <v>588</v>
      </c>
      <c r="J86" s="198">
        <f>F86*I86</f>
        <v>0</v>
      </c>
      <c r="K86" s="103"/>
      <c r="L86" s="87" t="s">
        <v>170</v>
      </c>
      <c r="M86" s="588"/>
      <c r="N86" s="131" t="s">
        <v>755</v>
      </c>
      <c r="O86" s="125"/>
      <c r="P86" s="84">
        <v>860</v>
      </c>
      <c r="Q86" s="84"/>
      <c r="R86" s="84">
        <v>860</v>
      </c>
      <c r="S86" s="84">
        <f>O86*P86</f>
        <v>0</v>
      </c>
      <c r="T86" s="84">
        <v>1490</v>
      </c>
      <c r="U86" s="82">
        <f t="shared" ref="U86:U100" si="2">T86*Q86</f>
        <v>0</v>
      </c>
    </row>
    <row r="87" spans="1:21" ht="16.5" customHeight="1" x14ac:dyDescent="0.25">
      <c r="A87" s="289" t="s">
        <v>322</v>
      </c>
      <c r="B87" s="565"/>
      <c r="C87" s="354" t="s">
        <v>755</v>
      </c>
      <c r="D87" s="86"/>
      <c r="E87" s="86"/>
      <c r="F87" s="198"/>
      <c r="I87" s="121">
        <v>645</v>
      </c>
      <c r="J87" s="198">
        <f t="shared" ref="J87:J107" si="3">F87*I87</f>
        <v>0</v>
      </c>
      <c r="K87" s="103"/>
      <c r="L87" s="87" t="s">
        <v>171</v>
      </c>
      <c r="M87" s="565"/>
      <c r="N87" s="131" t="s">
        <v>755</v>
      </c>
      <c r="O87" s="86"/>
      <c r="P87" s="86"/>
      <c r="Q87" s="84"/>
      <c r="R87" s="86"/>
      <c r="S87" s="86"/>
      <c r="T87" s="84">
        <v>2131</v>
      </c>
      <c r="U87" s="82">
        <f t="shared" si="2"/>
        <v>0</v>
      </c>
    </row>
    <row r="88" spans="1:21" ht="16.5" customHeight="1" x14ac:dyDescent="0.25">
      <c r="A88" s="267" t="s">
        <v>38</v>
      </c>
      <c r="B88" s="581"/>
      <c r="C88" s="354" t="s">
        <v>755</v>
      </c>
      <c r="D88" s="81"/>
      <c r="E88" s="82">
        <v>370</v>
      </c>
      <c r="F88" s="198"/>
      <c r="G88" s="279">
        <v>370</v>
      </c>
      <c r="H88" s="82">
        <f>D88*E88</f>
        <v>0</v>
      </c>
      <c r="I88" s="84">
        <v>699</v>
      </c>
      <c r="J88" s="198">
        <f t="shared" si="3"/>
        <v>0</v>
      </c>
      <c r="K88" s="103"/>
      <c r="L88" s="80" t="s">
        <v>172</v>
      </c>
      <c r="M88" s="588"/>
      <c r="N88" s="131" t="s">
        <v>755</v>
      </c>
      <c r="O88" s="88"/>
      <c r="P88" s="84">
        <v>949</v>
      </c>
      <c r="Q88" s="84"/>
      <c r="R88" s="84">
        <v>949</v>
      </c>
      <c r="S88" s="84">
        <f>O88*P88</f>
        <v>0</v>
      </c>
      <c r="T88" s="84">
        <v>4646</v>
      </c>
      <c r="U88" s="82">
        <f t="shared" si="2"/>
        <v>0</v>
      </c>
    </row>
    <row r="89" spans="1:21" ht="16.5" customHeight="1" x14ac:dyDescent="0.25">
      <c r="A89" s="87" t="s">
        <v>39</v>
      </c>
      <c r="B89" s="586"/>
      <c r="C89" s="354" t="s">
        <v>755</v>
      </c>
      <c r="D89" s="88"/>
      <c r="E89" s="84">
        <v>391</v>
      </c>
      <c r="F89" s="198"/>
      <c r="G89" s="333">
        <v>391</v>
      </c>
      <c r="H89" s="84">
        <f>D89*E89</f>
        <v>0</v>
      </c>
      <c r="I89" s="84">
        <v>757</v>
      </c>
      <c r="J89" s="198">
        <f t="shared" si="3"/>
        <v>0</v>
      </c>
      <c r="K89" s="103"/>
      <c r="L89" s="87" t="s">
        <v>173</v>
      </c>
      <c r="M89" s="588"/>
      <c r="N89" s="131" t="s">
        <v>755</v>
      </c>
      <c r="O89" s="125"/>
      <c r="P89" s="84">
        <v>860</v>
      </c>
      <c r="Q89" s="84"/>
      <c r="R89" s="84">
        <v>860</v>
      </c>
      <c r="S89" s="84">
        <f>O89*P89</f>
        <v>0</v>
      </c>
      <c r="T89" s="84">
        <v>1490</v>
      </c>
      <c r="U89" s="82">
        <f t="shared" si="2"/>
        <v>0</v>
      </c>
    </row>
    <row r="90" spans="1:21" ht="16.5" customHeight="1" x14ac:dyDescent="0.25">
      <c r="A90" s="87" t="s">
        <v>40</v>
      </c>
      <c r="B90" s="586"/>
      <c r="C90" s="354" t="s">
        <v>755</v>
      </c>
      <c r="D90" s="88"/>
      <c r="E90" s="84">
        <v>402</v>
      </c>
      <c r="F90" s="198"/>
      <c r="G90" s="84">
        <v>402</v>
      </c>
      <c r="H90" s="84">
        <f>D90*E90</f>
        <v>0</v>
      </c>
      <c r="I90" s="84">
        <v>816</v>
      </c>
      <c r="J90" s="198">
        <f t="shared" si="3"/>
        <v>0</v>
      </c>
      <c r="K90" s="103"/>
      <c r="L90" s="87" t="s">
        <v>174</v>
      </c>
      <c r="M90" s="565"/>
      <c r="N90" s="131" t="s">
        <v>755</v>
      </c>
      <c r="O90" s="86"/>
      <c r="P90" s="86"/>
      <c r="Q90" s="84"/>
      <c r="R90" s="86"/>
      <c r="S90" s="86"/>
      <c r="T90" s="84">
        <v>2131</v>
      </c>
      <c r="U90" s="82">
        <f t="shared" si="2"/>
        <v>0</v>
      </c>
    </row>
    <row r="91" spans="1:21" ht="16.5" customHeight="1" x14ac:dyDescent="0.25">
      <c r="A91" s="87" t="s">
        <v>157</v>
      </c>
      <c r="B91" s="586"/>
      <c r="C91" s="354" t="s">
        <v>755</v>
      </c>
      <c r="D91" s="88"/>
      <c r="E91" s="84">
        <v>402</v>
      </c>
      <c r="F91" s="198"/>
      <c r="G91" s="84">
        <v>402</v>
      </c>
      <c r="H91" s="84">
        <f>D91*E91</f>
        <v>0</v>
      </c>
      <c r="I91" s="84">
        <v>1848</v>
      </c>
      <c r="J91" s="198">
        <f t="shared" si="3"/>
        <v>0</v>
      </c>
      <c r="K91" s="103"/>
      <c r="L91" s="80" t="s">
        <v>175</v>
      </c>
      <c r="M91" s="588"/>
      <c r="N91" s="131" t="s">
        <v>755</v>
      </c>
      <c r="O91" s="88"/>
      <c r="P91" s="84">
        <v>949</v>
      </c>
      <c r="Q91" s="84"/>
      <c r="R91" s="84">
        <v>949</v>
      </c>
      <c r="S91" s="84">
        <f>O91*P91</f>
        <v>0</v>
      </c>
      <c r="T91" s="84">
        <v>4646</v>
      </c>
      <c r="U91" s="82">
        <f t="shared" si="2"/>
        <v>0</v>
      </c>
    </row>
    <row r="92" spans="1:21" ht="16.5" customHeight="1" x14ac:dyDescent="0.25">
      <c r="A92" s="87" t="s">
        <v>145</v>
      </c>
      <c r="B92" s="586"/>
      <c r="C92" s="354" t="s">
        <v>755</v>
      </c>
      <c r="D92" s="86"/>
      <c r="E92" s="86"/>
      <c r="F92" s="198"/>
      <c r="G92" s="86"/>
      <c r="H92" s="86"/>
      <c r="I92" s="84">
        <v>1020</v>
      </c>
      <c r="J92" s="198">
        <f t="shared" si="3"/>
        <v>0</v>
      </c>
      <c r="K92" s="103"/>
      <c r="L92" s="87" t="s">
        <v>176</v>
      </c>
      <c r="M92" s="588"/>
      <c r="N92" s="131" t="s">
        <v>755</v>
      </c>
      <c r="O92" s="88"/>
      <c r="P92" s="84">
        <v>979</v>
      </c>
      <c r="Q92" s="84"/>
      <c r="R92" s="84">
        <v>979</v>
      </c>
      <c r="S92" s="84">
        <f>O92*P92</f>
        <v>0</v>
      </c>
      <c r="T92" s="84">
        <v>1640</v>
      </c>
      <c r="U92" s="82">
        <f t="shared" si="2"/>
        <v>0</v>
      </c>
    </row>
    <row r="93" spans="1:21" ht="16.5" customHeight="1" x14ac:dyDescent="0.25">
      <c r="A93" s="87" t="s">
        <v>304</v>
      </c>
      <c r="B93" s="581"/>
      <c r="C93" s="354" t="s">
        <v>755</v>
      </c>
      <c r="D93" s="104"/>
      <c r="E93" s="82">
        <v>1</v>
      </c>
      <c r="F93" s="198"/>
      <c r="G93" s="82">
        <v>590</v>
      </c>
      <c r="H93" s="83">
        <v>86</v>
      </c>
      <c r="I93" s="84">
        <v>441</v>
      </c>
      <c r="J93" s="198">
        <f t="shared" si="3"/>
        <v>0</v>
      </c>
      <c r="K93" s="103"/>
      <c r="L93" s="87" t="s">
        <v>305</v>
      </c>
      <c r="M93" s="588"/>
      <c r="N93" s="131" t="s">
        <v>755</v>
      </c>
      <c r="O93" s="88"/>
      <c r="P93" s="84">
        <v>979</v>
      </c>
      <c r="Q93" s="84"/>
      <c r="R93" s="84">
        <v>979</v>
      </c>
      <c r="S93" s="84">
        <f>O93*P93</f>
        <v>0</v>
      </c>
      <c r="T93" s="84">
        <v>2439</v>
      </c>
      <c r="U93" s="82">
        <f t="shared" si="2"/>
        <v>0</v>
      </c>
    </row>
    <row r="94" spans="1:21" ht="16.5" customHeight="1" x14ac:dyDescent="0.25">
      <c r="A94" s="87" t="s">
        <v>147</v>
      </c>
      <c r="B94" s="581"/>
      <c r="C94" s="354" t="s">
        <v>755</v>
      </c>
      <c r="D94" s="104"/>
      <c r="E94" s="82">
        <v>1</v>
      </c>
      <c r="F94" s="198"/>
      <c r="G94" s="82">
        <v>590</v>
      </c>
      <c r="H94" s="83">
        <v>86</v>
      </c>
      <c r="I94" s="84">
        <v>728</v>
      </c>
      <c r="J94" s="198">
        <f t="shared" si="3"/>
        <v>0</v>
      </c>
      <c r="K94" s="103"/>
      <c r="L94" s="87" t="s">
        <v>177</v>
      </c>
      <c r="M94" s="586"/>
      <c r="N94" s="131" t="s">
        <v>755</v>
      </c>
      <c r="O94" s="125"/>
      <c r="P94" s="84">
        <v>979</v>
      </c>
      <c r="Q94" s="84"/>
      <c r="R94" s="84">
        <v>979</v>
      </c>
      <c r="S94" s="84">
        <f>O94*P94</f>
        <v>0</v>
      </c>
      <c r="T94" s="84">
        <v>1837</v>
      </c>
      <c r="U94" s="82">
        <f t="shared" si="2"/>
        <v>0</v>
      </c>
    </row>
    <row r="95" spans="1:21" ht="16.5" customHeight="1" x14ac:dyDescent="0.25">
      <c r="A95" s="87" t="s">
        <v>148</v>
      </c>
      <c r="B95" s="565"/>
      <c r="C95" s="354" t="s">
        <v>755</v>
      </c>
      <c r="D95" s="86"/>
      <c r="E95" s="86"/>
      <c r="F95" s="198"/>
      <c r="G95" s="86"/>
      <c r="H95" s="86"/>
      <c r="I95" s="84">
        <v>728</v>
      </c>
      <c r="J95" s="198">
        <f t="shared" si="3"/>
        <v>0</v>
      </c>
      <c r="K95" s="103"/>
      <c r="L95" s="87" t="s">
        <v>178</v>
      </c>
      <c r="M95" s="586"/>
      <c r="N95" s="131" t="s">
        <v>755</v>
      </c>
      <c r="O95" s="86"/>
      <c r="P95" s="86"/>
      <c r="Q95" s="84"/>
      <c r="R95" s="86"/>
      <c r="S95" s="86"/>
      <c r="T95" s="84">
        <v>2636</v>
      </c>
      <c r="U95" s="82">
        <f t="shared" si="2"/>
        <v>0</v>
      </c>
    </row>
    <row r="96" spans="1:21" ht="16.5" customHeight="1" x14ac:dyDescent="0.25">
      <c r="A96" s="87" t="s">
        <v>149</v>
      </c>
      <c r="B96" s="581"/>
      <c r="C96" s="354" t="s">
        <v>755</v>
      </c>
      <c r="D96" s="104"/>
      <c r="E96" s="82">
        <v>629</v>
      </c>
      <c r="F96" s="198"/>
      <c r="G96" s="82">
        <v>629</v>
      </c>
      <c r="H96" s="82">
        <f>D96*E96</f>
        <v>0</v>
      </c>
      <c r="I96" s="84">
        <v>832</v>
      </c>
      <c r="J96" s="198">
        <f t="shared" si="3"/>
        <v>0</v>
      </c>
      <c r="K96" s="103"/>
      <c r="L96" s="87" t="s">
        <v>179</v>
      </c>
      <c r="M96" s="586"/>
      <c r="N96" s="131" t="s">
        <v>755</v>
      </c>
      <c r="O96" s="88"/>
      <c r="P96" s="84">
        <v>1053</v>
      </c>
      <c r="Q96" s="84"/>
      <c r="R96" s="84">
        <v>979</v>
      </c>
      <c r="S96" s="84">
        <f t="shared" ref="S96:S100" si="4">O96*P96</f>
        <v>0</v>
      </c>
      <c r="T96" s="84">
        <v>1891</v>
      </c>
      <c r="U96" s="82">
        <f t="shared" si="2"/>
        <v>0</v>
      </c>
    </row>
    <row r="97" spans="1:21" ht="16.5" customHeight="1" x14ac:dyDescent="0.25">
      <c r="A97" s="87" t="s">
        <v>150</v>
      </c>
      <c r="B97" s="581"/>
      <c r="C97" s="354" t="s">
        <v>755</v>
      </c>
      <c r="D97" s="104"/>
      <c r="E97" s="82">
        <v>629</v>
      </c>
      <c r="F97" s="198"/>
      <c r="G97" s="82">
        <v>629</v>
      </c>
      <c r="H97" s="82">
        <f>D97*E97</f>
        <v>0</v>
      </c>
      <c r="I97" s="84">
        <v>832</v>
      </c>
      <c r="J97" s="198">
        <f t="shared" si="3"/>
        <v>0</v>
      </c>
      <c r="K97" s="103"/>
      <c r="L97" s="87" t="s">
        <v>180</v>
      </c>
      <c r="M97" s="586"/>
      <c r="N97" s="131" t="s">
        <v>755</v>
      </c>
      <c r="O97" s="88"/>
      <c r="P97" s="84">
        <v>1053</v>
      </c>
      <c r="Q97" s="84"/>
      <c r="R97" s="84">
        <v>979</v>
      </c>
      <c r="S97" s="84">
        <f t="shared" si="4"/>
        <v>0</v>
      </c>
      <c r="T97" s="84">
        <v>2690</v>
      </c>
      <c r="U97" s="82">
        <f t="shared" si="2"/>
        <v>0</v>
      </c>
    </row>
    <row r="98" spans="1:21" ht="16.5" customHeight="1" x14ac:dyDescent="0.25">
      <c r="A98" s="119" t="s">
        <v>135</v>
      </c>
      <c r="B98" s="587"/>
      <c r="C98" s="354" t="s">
        <v>755</v>
      </c>
      <c r="D98" s="120"/>
      <c r="E98" s="121">
        <v>1</v>
      </c>
      <c r="F98" s="198"/>
      <c r="G98" s="121">
        <v>612</v>
      </c>
      <c r="H98" s="122">
        <v>81</v>
      </c>
      <c r="I98" s="268">
        <v>728</v>
      </c>
      <c r="J98" s="198">
        <f t="shared" si="3"/>
        <v>0</v>
      </c>
      <c r="K98" s="103"/>
      <c r="L98" s="105" t="s">
        <v>155</v>
      </c>
      <c r="M98" s="586"/>
      <c r="N98" s="131" t="s">
        <v>755</v>
      </c>
      <c r="O98" s="125"/>
      <c r="P98" s="84"/>
      <c r="Q98" s="84"/>
      <c r="R98" s="84">
        <v>947</v>
      </c>
      <c r="S98" s="84">
        <f t="shared" si="4"/>
        <v>0</v>
      </c>
      <c r="T98" s="84">
        <v>2382</v>
      </c>
      <c r="U98" s="82">
        <f t="shared" si="2"/>
        <v>0</v>
      </c>
    </row>
    <row r="99" spans="1:21" ht="16.5" customHeight="1" x14ac:dyDescent="0.25">
      <c r="A99" s="87" t="s">
        <v>136</v>
      </c>
      <c r="B99" s="588"/>
      <c r="C99" s="354" t="s">
        <v>755</v>
      </c>
      <c r="D99" s="88"/>
      <c r="E99" s="84">
        <v>1</v>
      </c>
      <c r="F99" s="198"/>
      <c r="G99" s="84">
        <v>612</v>
      </c>
      <c r="H99" s="123">
        <v>81</v>
      </c>
      <c r="I99" s="265">
        <v>728</v>
      </c>
      <c r="J99" s="198">
        <f t="shared" si="3"/>
        <v>0</v>
      </c>
      <c r="K99" s="103"/>
      <c r="L99" s="105" t="s">
        <v>154</v>
      </c>
      <c r="M99" s="586"/>
      <c r="N99" s="131" t="s">
        <v>755</v>
      </c>
      <c r="O99" s="125"/>
      <c r="P99" s="84"/>
      <c r="Q99" s="84"/>
      <c r="R99" s="84">
        <v>1009</v>
      </c>
      <c r="S99" s="84">
        <f t="shared" si="4"/>
        <v>0</v>
      </c>
      <c r="T99" s="84">
        <v>2587</v>
      </c>
      <c r="U99" s="82">
        <f t="shared" si="2"/>
        <v>0</v>
      </c>
    </row>
    <row r="100" spans="1:21" ht="16.5" customHeight="1" thickBot="1" x14ac:dyDescent="0.3">
      <c r="A100" s="119" t="s">
        <v>137</v>
      </c>
      <c r="B100" s="588"/>
      <c r="C100" s="354" t="s">
        <v>755</v>
      </c>
      <c r="D100" s="88"/>
      <c r="E100" s="84">
        <v>1</v>
      </c>
      <c r="F100" s="198"/>
      <c r="G100" s="84">
        <v>612</v>
      </c>
      <c r="H100" s="123">
        <v>81</v>
      </c>
      <c r="I100" s="265">
        <v>936</v>
      </c>
      <c r="J100" s="198">
        <f t="shared" si="3"/>
        <v>0</v>
      </c>
      <c r="K100" s="103"/>
      <c r="L100" s="87" t="s">
        <v>156</v>
      </c>
      <c r="M100" s="588"/>
      <c r="N100" s="131" t="s">
        <v>755</v>
      </c>
      <c r="O100" s="88"/>
      <c r="P100" s="84">
        <v>1094</v>
      </c>
      <c r="Q100" s="84"/>
      <c r="R100" s="84">
        <v>1094</v>
      </c>
      <c r="S100" s="84">
        <f t="shared" si="4"/>
        <v>0</v>
      </c>
      <c r="T100" s="84">
        <v>2702</v>
      </c>
      <c r="U100" s="82">
        <f t="shared" si="2"/>
        <v>0</v>
      </c>
    </row>
    <row r="101" spans="1:21" ht="29.25" customHeight="1" thickBot="1" x14ac:dyDescent="0.3">
      <c r="A101" s="87" t="s">
        <v>138</v>
      </c>
      <c r="B101" s="588"/>
      <c r="C101" s="354" t="s">
        <v>755</v>
      </c>
      <c r="D101" s="88"/>
      <c r="E101" s="84">
        <v>1</v>
      </c>
      <c r="F101" s="198"/>
      <c r="G101" s="84">
        <v>612</v>
      </c>
      <c r="H101" s="123">
        <v>81</v>
      </c>
      <c r="I101" s="265">
        <v>936</v>
      </c>
      <c r="J101" s="198">
        <f t="shared" si="3"/>
        <v>0</v>
      </c>
      <c r="K101" s="103"/>
      <c r="L101" s="637" t="s">
        <v>42</v>
      </c>
      <c r="M101" s="638"/>
      <c r="N101" s="115" t="s">
        <v>754</v>
      </c>
      <c r="O101" s="137" t="s">
        <v>27</v>
      </c>
      <c r="P101" s="137" t="s">
        <v>28</v>
      </c>
      <c r="Q101" s="117" t="s">
        <v>27</v>
      </c>
      <c r="R101" s="136" t="s">
        <v>29</v>
      </c>
      <c r="S101" s="136" t="s">
        <v>30</v>
      </c>
      <c r="T101" s="137" t="s">
        <v>29</v>
      </c>
      <c r="U101" s="138" t="s">
        <v>31</v>
      </c>
    </row>
    <row r="102" spans="1:21" ht="16.5" customHeight="1" x14ac:dyDescent="0.25">
      <c r="A102" s="87" t="s">
        <v>139</v>
      </c>
      <c r="B102" s="565"/>
      <c r="C102" s="354" t="s">
        <v>755</v>
      </c>
      <c r="D102" s="86"/>
      <c r="E102" s="86"/>
      <c r="F102" s="198"/>
      <c r="I102" s="266">
        <v>883</v>
      </c>
      <c r="J102" s="198">
        <f t="shared" si="3"/>
        <v>0</v>
      </c>
      <c r="K102" s="103"/>
      <c r="L102" s="119" t="s">
        <v>152</v>
      </c>
      <c r="M102" s="590"/>
      <c r="N102" s="128" t="s">
        <v>755</v>
      </c>
      <c r="O102" s="166"/>
      <c r="P102" s="166"/>
      <c r="Q102" s="121"/>
      <c r="R102" s="166"/>
      <c r="S102" s="166"/>
      <c r="T102" s="121">
        <v>1014</v>
      </c>
      <c r="U102" s="198">
        <f>Q102*T102</f>
        <v>0</v>
      </c>
    </row>
    <row r="103" spans="1:21" ht="15.75" customHeight="1" x14ac:dyDescent="0.25">
      <c r="A103" s="87" t="s">
        <v>140</v>
      </c>
      <c r="B103" s="588"/>
      <c r="C103" s="354" t="s">
        <v>755</v>
      </c>
      <c r="D103" s="88"/>
      <c r="E103" s="84">
        <v>1</v>
      </c>
      <c r="F103" s="198"/>
      <c r="G103" s="84">
        <v>612</v>
      </c>
      <c r="H103" s="123">
        <v>81</v>
      </c>
      <c r="I103" s="265">
        <v>883</v>
      </c>
      <c r="J103" s="198">
        <f t="shared" si="3"/>
        <v>0</v>
      </c>
      <c r="K103" s="103"/>
      <c r="L103" s="87" t="s">
        <v>153</v>
      </c>
      <c r="M103" s="586"/>
      <c r="N103" s="128" t="s">
        <v>755</v>
      </c>
      <c r="O103" s="86"/>
      <c r="P103" s="86"/>
      <c r="Q103" s="121"/>
      <c r="R103" s="86"/>
      <c r="S103" s="86"/>
      <c r="T103" s="84">
        <v>1436</v>
      </c>
      <c r="U103" s="198">
        <f t="shared" ref="U103:U105" si="5">Q103*T103</f>
        <v>0</v>
      </c>
    </row>
    <row r="104" spans="1:21" ht="16.5" customHeight="1" x14ac:dyDescent="0.25">
      <c r="A104" s="119" t="s">
        <v>141</v>
      </c>
      <c r="B104" s="588"/>
      <c r="C104" s="354" t="s">
        <v>755</v>
      </c>
      <c r="D104" s="125"/>
      <c r="E104" s="84">
        <v>1</v>
      </c>
      <c r="F104" s="198"/>
      <c r="G104" s="84">
        <v>612</v>
      </c>
      <c r="H104" s="123">
        <v>81</v>
      </c>
      <c r="I104" s="265">
        <v>1092</v>
      </c>
      <c r="J104" s="198">
        <f t="shared" si="3"/>
        <v>0</v>
      </c>
      <c r="K104" s="103"/>
      <c r="L104" s="105" t="s">
        <v>757</v>
      </c>
      <c r="M104" s="270"/>
      <c r="N104" s="128" t="s">
        <v>755</v>
      </c>
      <c r="O104" s="125"/>
      <c r="P104" s="84"/>
      <c r="Q104" s="121"/>
      <c r="R104" s="84">
        <v>947</v>
      </c>
      <c r="S104" s="84">
        <f>O104*P104</f>
        <v>0</v>
      </c>
      <c r="T104" s="84">
        <v>1368</v>
      </c>
      <c r="U104" s="198">
        <f t="shared" si="5"/>
        <v>0</v>
      </c>
    </row>
    <row r="105" spans="1:21" ht="16.5" customHeight="1" thickBot="1" x14ac:dyDescent="0.3">
      <c r="A105" s="87" t="s">
        <v>142</v>
      </c>
      <c r="B105" s="586"/>
      <c r="C105" s="354" t="s">
        <v>755</v>
      </c>
      <c r="D105" s="125"/>
      <c r="E105" s="84">
        <v>1</v>
      </c>
      <c r="F105" s="198"/>
      <c r="G105" s="84">
        <v>612</v>
      </c>
      <c r="H105" s="123">
        <v>81</v>
      </c>
      <c r="I105" s="265">
        <v>1092</v>
      </c>
      <c r="J105" s="198">
        <f t="shared" si="3"/>
        <v>0</v>
      </c>
      <c r="K105" s="103"/>
      <c r="L105" s="105" t="s">
        <v>756</v>
      </c>
      <c r="M105" s="270"/>
      <c r="N105" s="128" t="s">
        <v>755</v>
      </c>
      <c r="O105" s="125"/>
      <c r="P105" s="84"/>
      <c r="Q105" s="121"/>
      <c r="R105" s="84">
        <v>947</v>
      </c>
      <c r="S105" s="84">
        <f>O105*P105</f>
        <v>0</v>
      </c>
      <c r="T105" s="84">
        <v>1498</v>
      </c>
      <c r="U105" s="198">
        <f t="shared" si="5"/>
        <v>0</v>
      </c>
    </row>
    <row r="106" spans="1:21" ht="29.25" customHeight="1" thickBot="1" x14ac:dyDescent="0.3">
      <c r="A106" s="119" t="s">
        <v>143</v>
      </c>
      <c r="B106" s="588"/>
      <c r="C106" s="354" t="s">
        <v>755</v>
      </c>
      <c r="D106" s="88"/>
      <c r="E106" s="84">
        <v>1</v>
      </c>
      <c r="F106" s="198"/>
      <c r="G106" s="84">
        <v>617</v>
      </c>
      <c r="H106" s="89">
        <v>81</v>
      </c>
      <c r="I106" s="265">
        <v>1693</v>
      </c>
      <c r="J106" s="198">
        <f t="shared" si="3"/>
        <v>0</v>
      </c>
      <c r="K106" s="103"/>
      <c r="L106" s="637" t="s">
        <v>299</v>
      </c>
      <c r="M106" s="638"/>
      <c r="N106" s="115" t="s">
        <v>754</v>
      </c>
      <c r="O106" s="137" t="s">
        <v>27</v>
      </c>
      <c r="P106" s="137" t="s">
        <v>28</v>
      </c>
      <c r="Q106" s="117" t="s">
        <v>27</v>
      </c>
      <c r="R106" s="136" t="s">
        <v>29</v>
      </c>
      <c r="S106" s="136" t="s">
        <v>30</v>
      </c>
      <c r="T106" s="137" t="s">
        <v>29</v>
      </c>
      <c r="U106" s="138" t="s">
        <v>31</v>
      </c>
    </row>
    <row r="107" spans="1:21" ht="16.5" customHeight="1" thickBot="1" x14ac:dyDescent="0.3">
      <c r="A107" s="87" t="s">
        <v>144</v>
      </c>
      <c r="B107" s="588"/>
      <c r="C107" s="354" t="s">
        <v>755</v>
      </c>
      <c r="D107" s="88"/>
      <c r="E107" s="84">
        <v>1</v>
      </c>
      <c r="F107" s="198"/>
      <c r="G107" s="84">
        <v>617</v>
      </c>
      <c r="H107" s="89">
        <v>81</v>
      </c>
      <c r="I107" s="265">
        <v>1693</v>
      </c>
      <c r="J107" s="198">
        <f t="shared" si="3"/>
        <v>0</v>
      </c>
      <c r="K107" s="103"/>
      <c r="L107" s="119" t="s">
        <v>294</v>
      </c>
      <c r="M107" s="591"/>
      <c r="N107" s="128" t="s">
        <v>755</v>
      </c>
      <c r="O107" s="140"/>
      <c r="P107" s="140"/>
      <c r="Q107" s="121"/>
      <c r="R107" s="140"/>
      <c r="S107" s="140"/>
      <c r="T107" s="121">
        <v>421</v>
      </c>
      <c r="U107" s="121">
        <f>Q107*T107</f>
        <v>0</v>
      </c>
    </row>
    <row r="108" spans="1:21" ht="29.25" customHeight="1" thickBot="1" x14ac:dyDescent="0.3">
      <c r="A108" s="114" t="s">
        <v>41</v>
      </c>
      <c r="B108" s="102"/>
      <c r="C108" s="115" t="s">
        <v>754</v>
      </c>
      <c r="D108" s="117" t="s">
        <v>27</v>
      </c>
      <c r="E108" s="116" t="s">
        <v>28</v>
      </c>
      <c r="F108" s="117" t="s">
        <v>27</v>
      </c>
      <c r="G108" s="116" t="s">
        <v>29</v>
      </c>
      <c r="H108" s="116" t="s">
        <v>30</v>
      </c>
      <c r="I108" s="117" t="s">
        <v>29</v>
      </c>
      <c r="J108" s="288" t="s">
        <v>31</v>
      </c>
      <c r="K108" s="103"/>
      <c r="L108" s="87" t="s">
        <v>295</v>
      </c>
      <c r="M108" s="592"/>
      <c r="N108" s="128" t="s">
        <v>755</v>
      </c>
      <c r="O108" s="105"/>
      <c r="P108" s="105"/>
      <c r="Q108" s="121"/>
      <c r="R108" s="105"/>
      <c r="S108" s="105"/>
      <c r="T108" s="84">
        <v>421</v>
      </c>
      <c r="U108" s="121">
        <f t="shared" ref="U108:U111" si="6">Q108*T108</f>
        <v>0</v>
      </c>
    </row>
    <row r="109" spans="1:21" ht="15.75" x14ac:dyDescent="0.25">
      <c r="A109" s="119" t="s">
        <v>158</v>
      </c>
      <c r="B109" s="587"/>
      <c r="C109" s="128" t="s">
        <v>755</v>
      </c>
      <c r="D109" s="120"/>
      <c r="E109" s="121">
        <v>1</v>
      </c>
      <c r="F109" s="121"/>
      <c r="G109" s="121">
        <v>765</v>
      </c>
      <c r="H109" s="129">
        <v>107</v>
      </c>
      <c r="I109" s="121">
        <v>1297</v>
      </c>
      <c r="J109" s="198">
        <f t="shared" ref="J109:J120" si="7">I109*F109</f>
        <v>0</v>
      </c>
      <c r="K109" s="103"/>
      <c r="L109" s="105" t="s">
        <v>296</v>
      </c>
      <c r="M109" s="586"/>
      <c r="N109" s="128" t="s">
        <v>755</v>
      </c>
      <c r="O109" s="105"/>
      <c r="P109" s="105"/>
      <c r="Q109" s="121"/>
      <c r="R109" s="105"/>
      <c r="S109" s="105"/>
      <c r="T109" s="84">
        <v>489</v>
      </c>
      <c r="U109" s="121">
        <f t="shared" si="6"/>
        <v>0</v>
      </c>
    </row>
    <row r="110" spans="1:21" ht="16.5" customHeight="1" x14ac:dyDescent="0.25">
      <c r="A110" s="119" t="s">
        <v>159</v>
      </c>
      <c r="B110" s="588"/>
      <c r="C110" s="128" t="s">
        <v>755</v>
      </c>
      <c r="D110" s="88"/>
      <c r="E110" s="84">
        <v>1</v>
      </c>
      <c r="F110" s="121"/>
      <c r="G110" s="84">
        <v>765</v>
      </c>
      <c r="H110" s="89">
        <v>107</v>
      </c>
      <c r="I110" s="84">
        <v>1938</v>
      </c>
      <c r="J110" s="198">
        <f t="shared" si="7"/>
        <v>0</v>
      </c>
      <c r="K110" s="103"/>
      <c r="L110" s="105" t="s">
        <v>297</v>
      </c>
      <c r="M110" s="586"/>
      <c r="N110" s="128" t="s">
        <v>755</v>
      </c>
      <c r="O110" s="105"/>
      <c r="P110" s="105"/>
      <c r="Q110" s="121"/>
      <c r="R110" s="105"/>
      <c r="S110" s="105"/>
      <c r="T110" s="84">
        <v>540</v>
      </c>
      <c r="U110" s="121">
        <f t="shared" si="6"/>
        <v>0</v>
      </c>
    </row>
    <row r="111" spans="1:21" ht="16.5" customHeight="1" x14ac:dyDescent="0.25">
      <c r="A111" s="289" t="s">
        <v>160</v>
      </c>
      <c r="B111" s="588"/>
      <c r="C111" s="128" t="s">
        <v>755</v>
      </c>
      <c r="D111" s="88"/>
      <c r="E111" s="84">
        <v>1</v>
      </c>
      <c r="F111" s="121"/>
      <c r="G111" s="84">
        <v>765</v>
      </c>
      <c r="H111" s="89">
        <v>107</v>
      </c>
      <c r="I111" s="84">
        <v>4453</v>
      </c>
      <c r="J111" s="198">
        <f t="shared" si="7"/>
        <v>0</v>
      </c>
      <c r="K111" s="103"/>
      <c r="L111" s="105" t="s">
        <v>298</v>
      </c>
      <c r="M111" s="565"/>
      <c r="N111" s="128" t="s">
        <v>755</v>
      </c>
      <c r="O111" s="86"/>
      <c r="P111" s="86"/>
      <c r="Q111" s="121"/>
      <c r="R111" s="86"/>
      <c r="S111" s="86"/>
      <c r="T111" s="265">
        <v>244</v>
      </c>
      <c r="U111" s="121">
        <f t="shared" si="6"/>
        <v>0</v>
      </c>
    </row>
    <row r="112" spans="1:21" ht="16.5" customHeight="1" x14ac:dyDescent="0.25">
      <c r="A112" s="133" t="s">
        <v>161</v>
      </c>
      <c r="B112" s="586"/>
      <c r="C112" s="128" t="s">
        <v>755</v>
      </c>
      <c r="D112" s="134"/>
      <c r="E112" s="134"/>
      <c r="F112" s="121"/>
      <c r="G112" s="134"/>
      <c r="H112" s="134"/>
      <c r="I112" s="135">
        <v>1297</v>
      </c>
      <c r="J112" s="198">
        <f t="shared" si="7"/>
        <v>0</v>
      </c>
      <c r="K112" s="85"/>
    </row>
    <row r="113" spans="1:21" ht="15.75" x14ac:dyDescent="0.25">
      <c r="A113" s="133" t="s">
        <v>162</v>
      </c>
      <c r="B113" s="588"/>
      <c r="C113" s="128" t="s">
        <v>755</v>
      </c>
      <c r="D113" s="88"/>
      <c r="E113" s="84">
        <v>826</v>
      </c>
      <c r="F113" s="121"/>
      <c r="G113" s="84">
        <v>826</v>
      </c>
      <c r="H113" s="84">
        <f>D113*E113</f>
        <v>0</v>
      </c>
      <c r="I113" s="84">
        <v>1938</v>
      </c>
      <c r="J113" s="198">
        <f t="shared" si="7"/>
        <v>0</v>
      </c>
      <c r="K113" s="85"/>
    </row>
    <row r="114" spans="1:21" x14ac:dyDescent="0.25">
      <c r="A114" s="589" t="s">
        <v>163</v>
      </c>
      <c r="B114" s="588"/>
      <c r="C114" s="128" t="s">
        <v>755</v>
      </c>
      <c r="D114" s="88"/>
      <c r="E114" s="84">
        <v>826</v>
      </c>
      <c r="F114" s="121"/>
      <c r="G114" s="84">
        <v>826</v>
      </c>
      <c r="H114" s="84">
        <f>D114*E114</f>
        <v>0</v>
      </c>
      <c r="I114" s="84">
        <v>4453</v>
      </c>
      <c r="J114" s="198">
        <f t="shared" si="7"/>
        <v>0</v>
      </c>
      <c r="K114" s="85"/>
    </row>
    <row r="115" spans="1:21" x14ac:dyDescent="0.25">
      <c r="A115" s="87" t="s">
        <v>164</v>
      </c>
      <c r="B115" s="588"/>
      <c r="C115" s="128" t="s">
        <v>755</v>
      </c>
      <c r="D115" s="88"/>
      <c r="E115" s="84">
        <v>826</v>
      </c>
      <c r="F115" s="121"/>
      <c r="G115" s="84">
        <v>826</v>
      </c>
      <c r="H115" s="84">
        <f>D115*E115</f>
        <v>0</v>
      </c>
      <c r="I115" s="84">
        <v>1409</v>
      </c>
      <c r="J115" s="198">
        <f t="shared" si="7"/>
        <v>0</v>
      </c>
      <c r="K115" s="85"/>
    </row>
    <row r="116" spans="1:21" ht="16.5" customHeight="1" x14ac:dyDescent="0.25">
      <c r="A116" s="87" t="s">
        <v>165</v>
      </c>
      <c r="B116" s="588"/>
      <c r="C116" s="128" t="s">
        <v>755</v>
      </c>
      <c r="D116" s="88"/>
      <c r="E116" s="84">
        <v>826</v>
      </c>
      <c r="F116" s="121"/>
      <c r="G116" s="84">
        <v>826</v>
      </c>
      <c r="H116" s="84">
        <f>D116*E116</f>
        <v>0</v>
      </c>
      <c r="I116" s="84">
        <v>2050</v>
      </c>
      <c r="J116" s="198">
        <f t="shared" si="7"/>
        <v>0</v>
      </c>
      <c r="K116" s="85"/>
    </row>
    <row r="117" spans="1:21" ht="16.5" customHeight="1" x14ac:dyDescent="0.25">
      <c r="A117" s="80" t="s">
        <v>166</v>
      </c>
      <c r="B117" s="588"/>
      <c r="C117" s="128" t="s">
        <v>755</v>
      </c>
      <c r="D117" s="86"/>
      <c r="E117" s="86"/>
      <c r="F117" s="121"/>
      <c r="G117" s="86"/>
      <c r="H117" s="86"/>
      <c r="I117" s="84">
        <v>4565</v>
      </c>
      <c r="J117" s="198">
        <f t="shared" si="7"/>
        <v>0</v>
      </c>
      <c r="K117" s="85"/>
    </row>
    <row r="118" spans="1:21" ht="16.5" customHeight="1" x14ac:dyDescent="0.25">
      <c r="A118" s="80" t="s">
        <v>167</v>
      </c>
      <c r="B118" s="588"/>
      <c r="C118" s="128" t="s">
        <v>755</v>
      </c>
      <c r="D118" s="88"/>
      <c r="E118" s="84">
        <v>860</v>
      </c>
      <c r="F118" s="121"/>
      <c r="G118" s="84">
        <v>860</v>
      </c>
      <c r="H118" s="84">
        <f>D118*E118</f>
        <v>0</v>
      </c>
      <c r="I118" s="84">
        <v>1409</v>
      </c>
      <c r="J118" s="198">
        <f t="shared" si="7"/>
        <v>0</v>
      </c>
      <c r="K118" s="85"/>
    </row>
    <row r="119" spans="1:21" ht="16.5" customHeight="1" x14ac:dyDescent="0.25">
      <c r="A119" s="87" t="s">
        <v>168</v>
      </c>
      <c r="B119" s="588"/>
      <c r="C119" s="128" t="s">
        <v>755</v>
      </c>
      <c r="D119" s="88"/>
      <c r="E119" s="84">
        <v>860</v>
      </c>
      <c r="F119" s="121"/>
      <c r="G119" s="84">
        <v>860</v>
      </c>
      <c r="H119" s="84">
        <f>D119*E119</f>
        <v>0</v>
      </c>
      <c r="I119" s="84">
        <v>2050</v>
      </c>
      <c r="J119" s="198">
        <f t="shared" si="7"/>
        <v>0</v>
      </c>
      <c r="K119" s="85"/>
    </row>
    <row r="120" spans="1:21" ht="16.5" customHeight="1" x14ac:dyDescent="0.25">
      <c r="A120" s="80" t="s">
        <v>169</v>
      </c>
      <c r="B120" s="588"/>
      <c r="C120" s="128" t="s">
        <v>755</v>
      </c>
      <c r="D120" s="88"/>
      <c r="E120" s="84">
        <v>860</v>
      </c>
      <c r="F120" s="121"/>
      <c r="G120" s="84">
        <v>860</v>
      </c>
      <c r="H120" s="84">
        <f>D120*E120</f>
        <v>0</v>
      </c>
      <c r="I120" s="84">
        <v>4565</v>
      </c>
      <c r="J120" s="198">
        <f t="shared" si="7"/>
        <v>0</v>
      </c>
      <c r="K120" s="90"/>
    </row>
    <row r="121" spans="1:21" ht="16.5" customHeight="1" x14ac:dyDescent="0.25">
      <c r="K121" s="336"/>
    </row>
    <row r="122" spans="1:21" ht="16.5" customHeight="1" x14ac:dyDescent="0.25">
      <c r="K122" s="336"/>
      <c r="L122" s="311"/>
      <c r="M122" s="315"/>
      <c r="N122" s="311"/>
      <c r="O122" s="313"/>
      <c r="P122" s="258"/>
      <c r="Q122" s="258"/>
      <c r="R122" s="258"/>
      <c r="S122" s="316"/>
      <c r="T122" s="258"/>
      <c r="U122" s="256"/>
    </row>
    <row r="123" spans="1:21" ht="16.5" customHeight="1" x14ac:dyDescent="0.25">
      <c r="K123" s="336"/>
      <c r="L123" s="311"/>
      <c r="M123" s="315"/>
      <c r="N123" s="311"/>
      <c r="O123" s="313"/>
      <c r="P123" s="258"/>
      <c r="Q123" s="258"/>
      <c r="R123" s="258"/>
      <c r="S123" s="316"/>
      <c r="T123" s="258"/>
      <c r="U123" s="256"/>
    </row>
    <row r="124" spans="1:21" ht="16.5" customHeight="1" x14ac:dyDescent="0.25">
      <c r="A124" s="93"/>
      <c r="B124" s="94"/>
      <c r="C124" s="93"/>
      <c r="D124" s="95"/>
      <c r="E124" s="96"/>
      <c r="F124" s="92"/>
      <c r="G124" s="96"/>
      <c r="H124" s="97"/>
      <c r="I124" s="143" t="s">
        <v>37</v>
      </c>
      <c r="J124" s="91">
        <f>SUM(J86:J122)</f>
        <v>0</v>
      </c>
      <c r="K124" s="370"/>
      <c r="L124" s="371"/>
      <c r="M124" s="372"/>
      <c r="N124" s="371"/>
      <c r="O124" s="373"/>
      <c r="P124" s="374"/>
      <c r="Q124" s="374"/>
      <c r="R124" s="374"/>
      <c r="S124" s="375"/>
      <c r="T124" s="374" t="s">
        <v>37</v>
      </c>
      <c r="U124" s="376">
        <f>SUM(U86:U120)</f>
        <v>0</v>
      </c>
    </row>
    <row r="125" spans="1:21" ht="16.5" customHeight="1" x14ac:dyDescent="0.25">
      <c r="A125" s="93"/>
      <c r="B125" s="94"/>
      <c r="C125" s="93"/>
      <c r="D125" s="95"/>
      <c r="E125" s="96"/>
      <c r="F125" s="92"/>
      <c r="G125" s="96"/>
      <c r="H125" s="97"/>
      <c r="I125" s="96"/>
      <c r="J125" s="91"/>
      <c r="K125" s="92"/>
      <c r="L125" s="99"/>
      <c r="M125" s="9"/>
      <c r="N125" s="99"/>
      <c r="O125" s="100"/>
      <c r="P125" s="92"/>
      <c r="Q125" s="256"/>
      <c r="R125" s="92"/>
      <c r="S125" s="92"/>
      <c r="T125" s="96"/>
      <c r="U125" s="91"/>
    </row>
    <row r="126" spans="1:21" ht="15.75" customHeight="1" x14ac:dyDescent="0.35">
      <c r="A126" s="1"/>
      <c r="B126" s="2"/>
      <c r="C126" s="1"/>
      <c r="D126" s="2"/>
      <c r="E126" s="1"/>
      <c r="M126" s="9"/>
      <c r="N126" s="106"/>
      <c r="O126" s="3"/>
      <c r="P126" s="3"/>
      <c r="Q126" s="321" t="s">
        <v>88</v>
      </c>
      <c r="T126" s="252"/>
      <c r="U126" s="261"/>
    </row>
    <row r="127" spans="1:21" ht="15.75" customHeight="1" x14ac:dyDescent="0.35">
      <c r="A127" s="1"/>
      <c r="B127" s="2"/>
      <c r="C127" s="1"/>
      <c r="D127" s="2"/>
      <c r="E127" s="1"/>
      <c r="F127" s="647" t="s">
        <v>0</v>
      </c>
      <c r="G127" s="647"/>
      <c r="H127" s="647"/>
      <c r="I127" s="647"/>
      <c r="J127" s="647"/>
      <c r="K127" s="647"/>
      <c r="L127" s="647"/>
      <c r="M127" s="648"/>
      <c r="N127" s="86"/>
      <c r="O127" s="3"/>
      <c r="P127" s="3"/>
      <c r="Q127" s="10"/>
      <c r="U127" s="3"/>
    </row>
    <row r="128" spans="1:21" ht="15.75" customHeight="1" x14ac:dyDescent="0.25">
      <c r="A128" s="1"/>
      <c r="B128" s="2"/>
      <c r="C128" s="1"/>
      <c r="D128" s="2"/>
      <c r="E128" s="1"/>
      <c r="F128" s="647" t="s">
        <v>445</v>
      </c>
      <c r="G128" s="647"/>
      <c r="H128" s="647"/>
      <c r="I128" s="647"/>
      <c r="J128" s="647"/>
      <c r="K128" s="647"/>
      <c r="L128" s="647"/>
      <c r="M128" s="648"/>
      <c r="N128" s="107"/>
      <c r="O128" s="1"/>
      <c r="P128" s="1"/>
      <c r="Q128" s="1"/>
      <c r="U128" s="1"/>
    </row>
    <row r="129" spans="1:21" ht="15.75" customHeight="1" x14ac:dyDescent="0.25">
      <c r="A129" s="1"/>
      <c r="B129" s="2"/>
      <c r="C129" s="1"/>
      <c r="D129" s="2"/>
      <c r="E129" s="1"/>
      <c r="F129" s="1"/>
      <c r="G129" s="2"/>
      <c r="H129" s="2"/>
      <c r="I129" s="624"/>
      <c r="J129" s="649"/>
      <c r="K129" s="649"/>
      <c r="L129" s="649"/>
      <c r="M129" s="2"/>
      <c r="N129" s="107"/>
      <c r="O129" s="1"/>
      <c r="P129" s="1"/>
      <c r="Q129" s="1"/>
      <c r="U129" s="1"/>
    </row>
    <row r="130" spans="1:21" x14ac:dyDescent="0.25">
      <c r="A130" s="93"/>
      <c r="B130" s="94"/>
      <c r="C130" s="93"/>
      <c r="D130" s="95"/>
      <c r="E130" s="96"/>
      <c r="F130" s="96"/>
      <c r="G130" s="96"/>
      <c r="H130" s="97"/>
      <c r="I130" s="96"/>
      <c r="J130" s="96"/>
      <c r="K130" s="92"/>
      <c r="L130" s="93"/>
      <c r="M130" s="9"/>
      <c r="N130" s="86"/>
      <c r="O130" s="96"/>
      <c r="P130" s="96"/>
      <c r="Q130" s="1"/>
    </row>
    <row r="131" spans="1:21" ht="14.25" customHeight="1" thickBot="1" x14ac:dyDescent="0.3">
      <c r="A131" s="93"/>
      <c r="B131" s="94"/>
      <c r="C131" s="93"/>
      <c r="D131" s="95"/>
      <c r="E131" s="96"/>
      <c r="F131" s="96"/>
      <c r="G131" s="96"/>
      <c r="H131" s="97"/>
      <c r="I131" s="96"/>
      <c r="J131" s="96"/>
      <c r="K131" s="92"/>
      <c r="L131" s="93"/>
      <c r="M131" s="9"/>
      <c r="O131" s="96"/>
      <c r="P131" s="96"/>
    </row>
    <row r="132" spans="1:21" ht="4.5" customHeight="1" thickBot="1" x14ac:dyDescent="0.3">
      <c r="A132" s="108"/>
      <c r="B132" s="109"/>
      <c r="C132" s="110"/>
      <c r="D132" s="111"/>
      <c r="E132" s="73"/>
      <c r="F132" s="73"/>
      <c r="G132" s="73"/>
      <c r="H132" s="73"/>
      <c r="I132" s="73"/>
      <c r="J132" s="73"/>
      <c r="K132" s="72"/>
      <c r="L132" s="72"/>
      <c r="M132" s="71"/>
      <c r="N132" s="112"/>
      <c r="O132" s="74"/>
      <c r="P132" s="74"/>
      <c r="Q132" s="74"/>
      <c r="R132" s="74"/>
      <c r="S132" s="74"/>
      <c r="T132" s="113"/>
      <c r="U132" s="75"/>
    </row>
    <row r="133" spans="1:21" ht="27" customHeight="1" thickBot="1" x14ac:dyDescent="0.3">
      <c r="A133" s="114" t="s">
        <v>43</v>
      </c>
      <c r="B133" s="115"/>
      <c r="C133" s="115" t="s">
        <v>754</v>
      </c>
      <c r="D133" s="117" t="s">
        <v>27</v>
      </c>
      <c r="E133" s="116" t="s">
        <v>29</v>
      </c>
      <c r="F133" s="117" t="s">
        <v>27</v>
      </c>
      <c r="G133" s="116" t="s">
        <v>29</v>
      </c>
      <c r="H133" s="116" t="s">
        <v>30</v>
      </c>
      <c r="I133" s="117" t="s">
        <v>29</v>
      </c>
      <c r="J133" s="118" t="s">
        <v>31</v>
      </c>
      <c r="K133" s="79"/>
      <c r="L133" s="114" t="s">
        <v>440</v>
      </c>
      <c r="M133" s="102"/>
      <c r="N133" s="115" t="s">
        <v>754</v>
      </c>
      <c r="O133" s="117" t="s">
        <v>27</v>
      </c>
      <c r="P133" s="117" t="s">
        <v>29</v>
      </c>
      <c r="Q133" s="117" t="s">
        <v>27</v>
      </c>
      <c r="R133" s="117" t="s">
        <v>29</v>
      </c>
      <c r="S133" s="117" t="s">
        <v>30</v>
      </c>
      <c r="T133" s="117" t="s">
        <v>29</v>
      </c>
      <c r="U133" s="118" t="s">
        <v>31</v>
      </c>
    </row>
    <row r="134" spans="1:21" ht="14.25" customHeight="1" x14ac:dyDescent="0.25">
      <c r="A134" s="119" t="s">
        <v>221</v>
      </c>
      <c r="B134" s="587"/>
      <c r="C134" s="128" t="s">
        <v>755</v>
      </c>
      <c r="D134" s="317"/>
      <c r="E134" s="317"/>
      <c r="F134" s="147"/>
      <c r="G134" s="317"/>
      <c r="H134" s="317"/>
      <c r="I134" s="121">
        <v>313</v>
      </c>
      <c r="J134" s="121">
        <f>F134*I134</f>
        <v>0</v>
      </c>
      <c r="K134" s="85"/>
      <c r="L134" s="361" t="s">
        <v>763</v>
      </c>
      <c r="M134" s="274"/>
      <c r="N134" s="131" t="s">
        <v>755</v>
      </c>
      <c r="O134" s="105"/>
      <c r="P134" s="84">
        <v>389</v>
      </c>
      <c r="Q134" s="147"/>
      <c r="R134" s="105"/>
      <c r="S134" s="105"/>
      <c r="T134" s="266">
        <v>2328</v>
      </c>
      <c r="U134" s="125">
        <f>T134*Q134</f>
        <v>0</v>
      </c>
    </row>
    <row r="135" spans="1:21" ht="16.5" customHeight="1" x14ac:dyDescent="0.25">
      <c r="A135" s="87" t="s">
        <v>222</v>
      </c>
      <c r="B135" s="588"/>
      <c r="C135" s="128" t="s">
        <v>755</v>
      </c>
      <c r="D135" s="145"/>
      <c r="E135" s="145"/>
      <c r="F135" s="147"/>
      <c r="G135" s="145"/>
      <c r="H135" s="145"/>
      <c r="I135" s="84">
        <v>313</v>
      </c>
      <c r="J135" s="121">
        <f t="shared" ref="J135:J154" si="8">F135*I135</f>
        <v>0</v>
      </c>
      <c r="K135" s="85"/>
      <c r="L135" s="361" t="s">
        <v>764</v>
      </c>
      <c r="M135" s="274"/>
      <c r="N135" s="131" t="s">
        <v>755</v>
      </c>
      <c r="O135" s="105"/>
      <c r="P135" s="84">
        <v>389</v>
      </c>
      <c r="Q135" s="147"/>
      <c r="R135" s="105"/>
      <c r="S135" s="105"/>
      <c r="T135" s="84">
        <v>3723</v>
      </c>
      <c r="U135" s="125">
        <f>T135*Q135</f>
        <v>0</v>
      </c>
    </row>
    <row r="136" spans="1:21" ht="16.5" customHeight="1" x14ac:dyDescent="0.25">
      <c r="A136" s="87" t="s">
        <v>227</v>
      </c>
      <c r="B136" s="588"/>
      <c r="C136" s="128" t="s">
        <v>755</v>
      </c>
      <c r="D136" s="145"/>
      <c r="E136" s="145"/>
      <c r="F136" s="147"/>
      <c r="G136" s="145"/>
      <c r="H136" s="145"/>
      <c r="I136" s="84">
        <v>347</v>
      </c>
      <c r="J136" s="121">
        <f t="shared" si="8"/>
        <v>0</v>
      </c>
      <c r="K136" s="85"/>
      <c r="L136" s="87" t="s">
        <v>57</v>
      </c>
      <c r="M136" s="588"/>
      <c r="N136" s="131" t="s">
        <v>755</v>
      </c>
      <c r="O136" s="105"/>
      <c r="P136" s="84">
        <v>434</v>
      </c>
      <c r="Q136" s="142"/>
      <c r="R136" s="105"/>
      <c r="S136" s="105"/>
      <c r="T136" s="84">
        <v>822</v>
      </c>
      <c r="U136" s="139">
        <f>Q136*T136</f>
        <v>0</v>
      </c>
    </row>
    <row r="137" spans="1:21" ht="17.25" customHeight="1" x14ac:dyDescent="0.25">
      <c r="A137" s="87" t="s">
        <v>228</v>
      </c>
      <c r="B137" s="588"/>
      <c r="C137" s="128" t="s">
        <v>755</v>
      </c>
      <c r="D137" s="145"/>
      <c r="E137" s="145"/>
      <c r="F137" s="147"/>
      <c r="G137" s="145"/>
      <c r="H137" s="145"/>
      <c r="I137" s="84">
        <v>347</v>
      </c>
      <c r="J137" s="121">
        <f t="shared" si="8"/>
        <v>0</v>
      </c>
      <c r="K137" s="85"/>
      <c r="L137" s="87" t="s">
        <v>53</v>
      </c>
      <c r="M137" s="588"/>
      <c r="N137" s="131" t="s">
        <v>755</v>
      </c>
      <c r="O137" s="105"/>
      <c r="P137" s="84">
        <v>469</v>
      </c>
      <c r="Q137" s="142"/>
      <c r="R137" s="105"/>
      <c r="S137" s="105"/>
      <c r="T137" s="84">
        <v>902</v>
      </c>
      <c r="U137" s="139">
        <f t="shared" ref="U137:U145" si="9">Q137*T137</f>
        <v>0</v>
      </c>
    </row>
    <row r="138" spans="1:21" ht="16.5" customHeight="1" x14ac:dyDescent="0.25">
      <c r="A138" s="87" t="s">
        <v>233</v>
      </c>
      <c r="B138" s="588"/>
      <c r="C138" s="128" t="s">
        <v>755</v>
      </c>
      <c r="D138" s="145"/>
      <c r="E138" s="145"/>
      <c r="F138" s="147"/>
      <c r="G138" s="145"/>
      <c r="H138" s="145"/>
      <c r="I138" s="84">
        <v>358</v>
      </c>
      <c r="J138" s="121">
        <f t="shared" si="8"/>
        <v>0</v>
      </c>
      <c r="K138" s="132"/>
      <c r="L138" s="87" t="s">
        <v>54</v>
      </c>
      <c r="M138" s="586"/>
      <c r="N138" s="131" t="s">
        <v>755</v>
      </c>
      <c r="O138" s="105"/>
      <c r="P138" s="84">
        <v>503</v>
      </c>
      <c r="Q138" s="142"/>
      <c r="R138" s="105"/>
      <c r="S138" s="105"/>
      <c r="T138" s="84">
        <v>986</v>
      </c>
      <c r="U138" s="139">
        <f t="shared" si="9"/>
        <v>0</v>
      </c>
    </row>
    <row r="139" spans="1:21" ht="15.75" customHeight="1" x14ac:dyDescent="0.25">
      <c r="A139" s="87" t="s">
        <v>234</v>
      </c>
      <c r="B139" s="588"/>
      <c r="C139" s="128" t="s">
        <v>755</v>
      </c>
      <c r="D139" s="145"/>
      <c r="E139" s="145"/>
      <c r="F139" s="147"/>
      <c r="G139" s="145"/>
      <c r="H139" s="145"/>
      <c r="I139" s="84">
        <v>358</v>
      </c>
      <c r="J139" s="121">
        <f t="shared" si="8"/>
        <v>0</v>
      </c>
      <c r="K139" s="85"/>
      <c r="L139" s="87" t="s">
        <v>55</v>
      </c>
      <c r="M139" s="586"/>
      <c r="N139" s="131" t="s">
        <v>755</v>
      </c>
      <c r="O139" s="105"/>
      <c r="P139" s="84">
        <v>538</v>
      </c>
      <c r="Q139" s="142"/>
      <c r="R139" s="105"/>
      <c r="S139" s="105"/>
      <c r="T139" s="84">
        <v>1066</v>
      </c>
      <c r="U139" s="139">
        <f t="shared" si="9"/>
        <v>0</v>
      </c>
    </row>
    <row r="140" spans="1:21" ht="15.75" customHeight="1" x14ac:dyDescent="0.25">
      <c r="A140" s="87" t="s">
        <v>239</v>
      </c>
      <c r="B140" s="588"/>
      <c r="C140" s="128" t="s">
        <v>755</v>
      </c>
      <c r="D140" s="145"/>
      <c r="E140" s="145"/>
      <c r="F140" s="147"/>
      <c r="G140" s="145"/>
      <c r="H140" s="145"/>
      <c r="I140" s="84">
        <v>415</v>
      </c>
      <c r="J140" s="121">
        <f t="shared" si="8"/>
        <v>0</v>
      </c>
      <c r="K140" s="85"/>
      <c r="L140" s="157" t="s">
        <v>260</v>
      </c>
      <c r="M140" s="588"/>
      <c r="N140" s="131" t="s">
        <v>755</v>
      </c>
      <c r="O140" s="105"/>
      <c r="P140" s="84">
        <v>516</v>
      </c>
      <c r="Q140" s="142"/>
      <c r="R140" s="105"/>
      <c r="S140" s="105"/>
      <c r="T140" s="84">
        <v>797</v>
      </c>
      <c r="U140" s="139">
        <f t="shared" si="9"/>
        <v>0</v>
      </c>
    </row>
    <row r="141" spans="1:21" ht="15.75" customHeight="1" x14ac:dyDescent="0.25">
      <c r="A141" s="87" t="s">
        <v>240</v>
      </c>
      <c r="B141" s="588"/>
      <c r="C141" s="128" t="s">
        <v>755</v>
      </c>
      <c r="D141" s="145"/>
      <c r="E141" s="145"/>
      <c r="F141" s="147"/>
      <c r="G141" s="145"/>
      <c r="H141" s="145"/>
      <c r="I141" s="84">
        <v>415</v>
      </c>
      <c r="J141" s="121">
        <f t="shared" si="8"/>
        <v>0</v>
      </c>
      <c r="K141" s="85"/>
      <c r="L141" s="157" t="s">
        <v>261</v>
      </c>
      <c r="M141" s="588"/>
      <c r="N141" s="131" t="s">
        <v>755</v>
      </c>
      <c r="O141" s="140"/>
      <c r="P141" s="121">
        <v>516</v>
      </c>
      <c r="Q141" s="142"/>
      <c r="R141" s="140"/>
      <c r="S141" s="140"/>
      <c r="T141" s="121">
        <v>797</v>
      </c>
      <c r="U141" s="139">
        <f t="shared" si="9"/>
        <v>0</v>
      </c>
    </row>
    <row r="142" spans="1:21" ht="15.75" x14ac:dyDescent="0.25">
      <c r="A142" s="87" t="s">
        <v>245</v>
      </c>
      <c r="B142" s="588"/>
      <c r="C142" s="128" t="s">
        <v>755</v>
      </c>
      <c r="D142" s="145"/>
      <c r="E142" s="145"/>
      <c r="F142" s="147"/>
      <c r="G142" s="145"/>
      <c r="H142" s="145"/>
      <c r="I142" s="84">
        <v>473</v>
      </c>
      <c r="J142" s="121">
        <f t="shared" si="8"/>
        <v>0</v>
      </c>
      <c r="K142" s="132"/>
      <c r="L142" s="157" t="s">
        <v>262</v>
      </c>
      <c r="M142" s="588"/>
      <c r="N142" s="131" t="s">
        <v>755</v>
      </c>
      <c r="O142" s="105"/>
      <c r="P142" s="84">
        <v>516</v>
      </c>
      <c r="Q142" s="142"/>
      <c r="R142" s="105"/>
      <c r="S142" s="105"/>
      <c r="T142" s="84">
        <v>971</v>
      </c>
      <c r="U142" s="139">
        <f t="shared" si="9"/>
        <v>0</v>
      </c>
    </row>
    <row r="143" spans="1:21" ht="15.75" customHeight="1" x14ac:dyDescent="0.25">
      <c r="A143" s="87" t="s">
        <v>246</v>
      </c>
      <c r="B143" s="588"/>
      <c r="C143" s="128" t="s">
        <v>755</v>
      </c>
      <c r="D143" s="145"/>
      <c r="E143" s="145"/>
      <c r="F143" s="147"/>
      <c r="G143" s="145"/>
      <c r="H143" s="145"/>
      <c r="I143" s="84">
        <v>473</v>
      </c>
      <c r="J143" s="121">
        <f t="shared" si="8"/>
        <v>0</v>
      </c>
      <c r="K143" s="85"/>
      <c r="L143" s="157" t="s">
        <v>263</v>
      </c>
      <c r="M143" s="588"/>
      <c r="N143" s="131" t="s">
        <v>755</v>
      </c>
      <c r="O143" s="105"/>
      <c r="P143" s="84">
        <v>516</v>
      </c>
      <c r="Q143" s="142"/>
      <c r="R143" s="105"/>
      <c r="S143" s="105"/>
      <c r="T143" s="84">
        <v>971</v>
      </c>
      <c r="U143" s="139">
        <f t="shared" si="9"/>
        <v>0</v>
      </c>
    </row>
    <row r="144" spans="1:21" ht="27" customHeight="1" x14ac:dyDescent="0.25">
      <c r="A144" s="87" t="s">
        <v>103</v>
      </c>
      <c r="B144" s="588"/>
      <c r="C144" s="128" t="s">
        <v>755</v>
      </c>
      <c r="D144" s="145"/>
      <c r="E144" s="145"/>
      <c r="F144" s="147"/>
      <c r="G144" s="145"/>
      <c r="H144" s="145"/>
      <c r="I144" s="84">
        <v>530</v>
      </c>
      <c r="J144" s="121">
        <f t="shared" si="8"/>
        <v>0</v>
      </c>
      <c r="K144" s="85"/>
      <c r="L144" s="87" t="s">
        <v>268</v>
      </c>
      <c r="M144" s="588"/>
      <c r="N144" s="131" t="s">
        <v>755</v>
      </c>
      <c r="O144" s="105"/>
      <c r="P144" s="84">
        <v>340</v>
      </c>
      <c r="Q144" s="142"/>
      <c r="R144" s="155"/>
      <c r="S144" s="155"/>
      <c r="T144" s="84">
        <v>630</v>
      </c>
      <c r="U144" s="139">
        <f t="shared" si="9"/>
        <v>0</v>
      </c>
    </row>
    <row r="145" spans="1:21" ht="15.75" customHeight="1" thickBot="1" x14ac:dyDescent="0.3">
      <c r="A145" s="361" t="s">
        <v>759</v>
      </c>
      <c r="B145" s="274"/>
      <c r="C145" s="128" t="s">
        <v>755</v>
      </c>
      <c r="D145" s="145"/>
      <c r="E145" s="145"/>
      <c r="F145" s="147"/>
      <c r="G145" s="145"/>
      <c r="H145" s="145"/>
      <c r="I145" s="84">
        <v>2121</v>
      </c>
      <c r="J145" s="121">
        <f t="shared" si="8"/>
        <v>0</v>
      </c>
      <c r="K145" s="85"/>
      <c r="L145" s="126" t="s">
        <v>269</v>
      </c>
      <c r="M145" s="594"/>
      <c r="N145" s="131" t="s">
        <v>755</v>
      </c>
      <c r="O145" s="141"/>
      <c r="P145" s="127">
        <v>340</v>
      </c>
      <c r="Q145" s="142"/>
      <c r="R145" s="186"/>
      <c r="S145" s="186"/>
      <c r="T145" s="127">
        <v>630</v>
      </c>
      <c r="U145" s="139">
        <f t="shared" si="9"/>
        <v>0</v>
      </c>
    </row>
    <row r="146" spans="1:21" ht="15.75" customHeight="1" thickBot="1" x14ac:dyDescent="0.3">
      <c r="A146" s="361" t="s">
        <v>758</v>
      </c>
      <c r="B146" s="274"/>
      <c r="C146" s="128" t="s">
        <v>755</v>
      </c>
      <c r="D146" s="145"/>
      <c r="E146" s="145"/>
      <c r="F146" s="147"/>
      <c r="G146" s="145"/>
      <c r="H146" s="145"/>
      <c r="I146" s="84">
        <v>3516</v>
      </c>
      <c r="J146" s="121">
        <f t="shared" si="8"/>
        <v>0</v>
      </c>
      <c r="K146" s="130"/>
      <c r="L146" s="307" t="s">
        <v>58</v>
      </c>
      <c r="M146" s="299"/>
      <c r="N146" s="115" t="s">
        <v>754</v>
      </c>
      <c r="O146" s="117" t="s">
        <v>27</v>
      </c>
      <c r="P146" s="117" t="s">
        <v>29</v>
      </c>
      <c r="Q146" s="117" t="s">
        <v>27</v>
      </c>
      <c r="R146" s="117" t="s">
        <v>29</v>
      </c>
      <c r="S146" s="117" t="s">
        <v>30</v>
      </c>
      <c r="T146" s="117" t="s">
        <v>29</v>
      </c>
      <c r="U146" s="118" t="s">
        <v>31</v>
      </c>
    </row>
    <row r="147" spans="1:21" ht="15.75" customHeight="1" x14ac:dyDescent="0.25">
      <c r="A147" s="87" t="s">
        <v>45</v>
      </c>
      <c r="B147" s="588"/>
      <c r="C147" s="128" t="s">
        <v>755</v>
      </c>
      <c r="D147" s="145"/>
      <c r="E147" s="145"/>
      <c r="F147" s="147"/>
      <c r="G147" s="84">
        <v>408</v>
      </c>
      <c r="H147" s="145"/>
      <c r="I147" s="84">
        <v>594</v>
      </c>
      <c r="J147" s="121">
        <f t="shared" si="8"/>
        <v>0</v>
      </c>
      <c r="K147" s="85"/>
      <c r="L147" s="119" t="s">
        <v>101</v>
      </c>
      <c r="M147" s="595"/>
      <c r="N147" s="536" t="s">
        <v>755</v>
      </c>
      <c r="O147" s="166"/>
      <c r="P147" s="166"/>
      <c r="Q147" s="142"/>
      <c r="R147" s="166"/>
      <c r="S147" s="166"/>
      <c r="T147" s="121">
        <v>272</v>
      </c>
      <c r="U147" s="139">
        <f>Q147*T147</f>
        <v>0</v>
      </c>
    </row>
    <row r="148" spans="1:21" ht="15.75" customHeight="1" x14ac:dyDescent="0.25">
      <c r="A148" s="87" t="s">
        <v>46</v>
      </c>
      <c r="B148" s="588"/>
      <c r="C148" s="128" t="s">
        <v>755</v>
      </c>
      <c r="D148" s="145"/>
      <c r="E148" s="145"/>
      <c r="F148" s="147"/>
      <c r="G148" s="84">
        <v>363</v>
      </c>
      <c r="H148" s="145"/>
      <c r="I148" s="84">
        <v>655</v>
      </c>
      <c r="J148" s="121">
        <f t="shared" si="8"/>
        <v>0</v>
      </c>
      <c r="K148" s="85"/>
      <c r="L148" s="87" t="s">
        <v>59</v>
      </c>
      <c r="M148" s="565"/>
      <c r="N148" s="536" t="s">
        <v>755</v>
      </c>
      <c r="O148" s="105"/>
      <c r="P148" s="105"/>
      <c r="Q148" s="142"/>
      <c r="R148" s="105"/>
      <c r="S148" s="105"/>
      <c r="T148" s="84">
        <v>277</v>
      </c>
      <c r="U148" s="139">
        <f t="shared" ref="U148:U168" si="10">Q148*T148</f>
        <v>0</v>
      </c>
    </row>
    <row r="149" spans="1:21" ht="15.75" customHeight="1" x14ac:dyDescent="0.25">
      <c r="A149" s="87" t="s">
        <v>47</v>
      </c>
      <c r="B149" s="588"/>
      <c r="C149" s="128" t="s">
        <v>755</v>
      </c>
      <c r="D149" s="145"/>
      <c r="E149" s="145"/>
      <c r="F149" s="147"/>
      <c r="G149" s="84">
        <v>250</v>
      </c>
      <c r="H149" s="145"/>
      <c r="I149" s="84">
        <v>710</v>
      </c>
      <c r="J149" s="121">
        <f t="shared" si="8"/>
        <v>0</v>
      </c>
      <c r="K149" s="85"/>
      <c r="L149" s="87" t="s">
        <v>61</v>
      </c>
      <c r="M149" s="565"/>
      <c r="N149" s="536" t="s">
        <v>755</v>
      </c>
      <c r="O149" s="105"/>
      <c r="P149" s="105"/>
      <c r="Q149" s="142"/>
      <c r="R149" s="105"/>
      <c r="S149" s="105"/>
      <c r="T149" s="84">
        <v>328</v>
      </c>
      <c r="U149" s="139">
        <f t="shared" si="10"/>
        <v>0</v>
      </c>
    </row>
    <row r="150" spans="1:21" ht="15.75" x14ac:dyDescent="0.25">
      <c r="A150" s="87" t="s">
        <v>49</v>
      </c>
      <c r="B150" s="593"/>
      <c r="C150" s="128" t="s">
        <v>755</v>
      </c>
      <c r="D150" s="104"/>
      <c r="E150" s="82"/>
      <c r="F150" s="147"/>
      <c r="G150" s="82"/>
      <c r="H150" s="82"/>
      <c r="I150" s="265">
        <v>769</v>
      </c>
      <c r="J150" s="121">
        <f t="shared" si="8"/>
        <v>0</v>
      </c>
      <c r="K150" s="85"/>
      <c r="L150" s="272" t="s">
        <v>62</v>
      </c>
      <c r="M150" s="586"/>
      <c r="N150" s="536" t="s">
        <v>755</v>
      </c>
      <c r="O150" s="105"/>
      <c r="P150" s="105"/>
      <c r="Q150" s="142"/>
      <c r="R150" s="105"/>
      <c r="S150" s="105"/>
      <c r="T150" s="84">
        <v>332</v>
      </c>
      <c r="U150" s="139">
        <f t="shared" si="10"/>
        <v>0</v>
      </c>
    </row>
    <row r="151" spans="1:21" ht="15.75" x14ac:dyDescent="0.25">
      <c r="A151" s="87" t="s">
        <v>256</v>
      </c>
      <c r="B151" s="587"/>
      <c r="C151" s="128" t="s">
        <v>755</v>
      </c>
      <c r="D151" s="145"/>
      <c r="E151" s="145"/>
      <c r="F151" s="147"/>
      <c r="G151" s="84">
        <v>307</v>
      </c>
      <c r="H151" s="145"/>
      <c r="I151" s="84">
        <v>572</v>
      </c>
      <c r="J151" s="121">
        <f t="shared" si="8"/>
        <v>0</v>
      </c>
      <c r="K151" s="85"/>
      <c r="L151" s="272" t="s">
        <v>63</v>
      </c>
      <c r="M151" s="586"/>
      <c r="N151" s="536" t="s">
        <v>755</v>
      </c>
      <c r="O151" s="105"/>
      <c r="P151" s="105"/>
      <c r="Q151" s="142"/>
      <c r="R151" s="105"/>
      <c r="S151" s="105"/>
      <c r="T151" s="84">
        <v>358</v>
      </c>
      <c r="U151" s="139">
        <f t="shared" si="10"/>
        <v>0</v>
      </c>
    </row>
    <row r="152" spans="1:21" ht="15.75" customHeight="1" x14ac:dyDescent="0.25">
      <c r="A152" s="87" t="s">
        <v>257</v>
      </c>
      <c r="B152" s="587"/>
      <c r="C152" s="128" t="s">
        <v>755</v>
      </c>
      <c r="D152" s="145"/>
      <c r="E152" s="145"/>
      <c r="F152" s="147"/>
      <c r="G152" s="84">
        <v>307</v>
      </c>
      <c r="H152" s="145"/>
      <c r="I152" s="84">
        <v>572</v>
      </c>
      <c r="J152" s="121">
        <f t="shared" si="8"/>
        <v>0</v>
      </c>
      <c r="K152" s="85"/>
      <c r="L152" s="272" t="s">
        <v>64</v>
      </c>
      <c r="M152" s="586"/>
      <c r="N152" s="536" t="s">
        <v>755</v>
      </c>
      <c r="O152" s="105"/>
      <c r="P152" s="105"/>
      <c r="Q152" s="142"/>
      <c r="R152" s="105"/>
      <c r="S152" s="105"/>
      <c r="T152" s="265">
        <v>387</v>
      </c>
      <c r="U152" s="139">
        <f t="shared" si="10"/>
        <v>0</v>
      </c>
    </row>
    <row r="153" spans="1:21" ht="15.75" customHeight="1" x14ac:dyDescent="0.25">
      <c r="A153" s="87" t="s">
        <v>266</v>
      </c>
      <c r="B153" s="587"/>
      <c r="C153" s="128" t="s">
        <v>755</v>
      </c>
      <c r="D153" s="145"/>
      <c r="E153" s="145"/>
      <c r="F153" s="147"/>
      <c r="G153" s="84">
        <v>307</v>
      </c>
      <c r="H153" s="145"/>
      <c r="I153" s="84">
        <v>417</v>
      </c>
      <c r="J153" s="121">
        <f t="shared" si="8"/>
        <v>0</v>
      </c>
      <c r="K153" s="85"/>
      <c r="L153" s="272" t="s">
        <v>102</v>
      </c>
      <c r="M153" s="586"/>
      <c r="N153" s="536" t="s">
        <v>755</v>
      </c>
      <c r="O153" s="105"/>
      <c r="P153" s="105"/>
      <c r="Q153" s="142"/>
      <c r="R153" s="105"/>
      <c r="S153" s="105"/>
      <c r="T153" s="84">
        <v>377</v>
      </c>
      <c r="U153" s="139">
        <f t="shared" si="10"/>
        <v>0</v>
      </c>
    </row>
    <row r="154" spans="1:21" ht="15.75" customHeight="1" thickBot="1" x14ac:dyDescent="0.3">
      <c r="A154" s="87" t="s">
        <v>267</v>
      </c>
      <c r="B154" s="587"/>
      <c r="C154" s="128" t="s">
        <v>755</v>
      </c>
      <c r="D154" s="145"/>
      <c r="E154" s="145"/>
      <c r="F154" s="147"/>
      <c r="G154" s="84">
        <v>307</v>
      </c>
      <c r="H154" s="145"/>
      <c r="I154" s="84">
        <v>417</v>
      </c>
      <c r="J154" s="121">
        <f t="shared" si="8"/>
        <v>0</v>
      </c>
      <c r="K154" s="85"/>
      <c r="L154" s="272" t="s">
        <v>65</v>
      </c>
      <c r="M154" s="586"/>
      <c r="N154" s="536" t="s">
        <v>755</v>
      </c>
      <c r="O154" s="105"/>
      <c r="P154" s="105"/>
      <c r="Q154" s="142"/>
      <c r="R154" s="105"/>
      <c r="S154" s="105"/>
      <c r="T154" s="84">
        <v>386</v>
      </c>
      <c r="U154" s="139">
        <f t="shared" si="10"/>
        <v>0</v>
      </c>
    </row>
    <row r="155" spans="1:21" ht="27" customHeight="1" thickBot="1" x14ac:dyDescent="0.3">
      <c r="A155" s="114" t="s">
        <v>44</v>
      </c>
      <c r="B155" s="115"/>
      <c r="C155" s="115" t="s">
        <v>754</v>
      </c>
      <c r="D155" s="148"/>
      <c r="E155" s="148"/>
      <c r="F155" s="117" t="s">
        <v>27</v>
      </c>
      <c r="G155" s="148"/>
      <c r="H155" s="148"/>
      <c r="I155" s="117" t="s">
        <v>29</v>
      </c>
      <c r="J155" s="118" t="s">
        <v>31</v>
      </c>
      <c r="K155" s="85"/>
      <c r="L155" s="272" t="s">
        <v>66</v>
      </c>
      <c r="M155" s="586"/>
      <c r="N155" s="536" t="s">
        <v>755</v>
      </c>
      <c r="O155" s="105"/>
      <c r="P155" s="105"/>
      <c r="Q155" s="142"/>
      <c r="R155" s="105"/>
      <c r="S155" s="105"/>
      <c r="T155" s="265">
        <v>455</v>
      </c>
      <c r="U155" s="139">
        <f t="shared" si="10"/>
        <v>0</v>
      </c>
    </row>
    <row r="156" spans="1:21" ht="15.75" customHeight="1" x14ac:dyDescent="0.25">
      <c r="A156" s="119" t="s">
        <v>223</v>
      </c>
      <c r="B156" s="587"/>
      <c r="C156" s="128" t="s">
        <v>755</v>
      </c>
      <c r="D156" s="33"/>
      <c r="E156" s="33"/>
      <c r="F156" s="147"/>
      <c r="G156" s="140"/>
      <c r="H156" s="140"/>
      <c r="I156" s="84">
        <v>378</v>
      </c>
      <c r="J156" s="125">
        <f>F156*I156</f>
        <v>0</v>
      </c>
      <c r="K156" s="85"/>
      <c r="L156" s="272" t="s">
        <v>67</v>
      </c>
      <c r="M156" s="586"/>
      <c r="N156" s="536" t="s">
        <v>755</v>
      </c>
      <c r="O156" s="105"/>
      <c r="P156" s="105"/>
      <c r="Q156" s="142"/>
      <c r="R156" s="105"/>
      <c r="S156" s="105"/>
      <c r="T156" s="84">
        <v>522</v>
      </c>
      <c r="U156" s="139">
        <f t="shared" si="10"/>
        <v>0</v>
      </c>
    </row>
    <row r="157" spans="1:21" ht="21" customHeight="1" x14ac:dyDescent="0.25">
      <c r="A157" s="119" t="s">
        <v>224</v>
      </c>
      <c r="B157" s="587"/>
      <c r="C157" s="128" t="s">
        <v>755</v>
      </c>
      <c r="D157" s="33"/>
      <c r="E157" s="33"/>
      <c r="F157" s="147"/>
      <c r="G157" s="105"/>
      <c r="H157" s="105"/>
      <c r="I157" s="84">
        <v>378</v>
      </c>
      <c r="J157" s="125">
        <f t="shared" ref="J157:J178" si="11">F157*I157</f>
        <v>0</v>
      </c>
      <c r="K157" s="85"/>
      <c r="L157" s="87" t="s">
        <v>68</v>
      </c>
      <c r="M157" s="586"/>
      <c r="N157" s="536" t="s">
        <v>755</v>
      </c>
      <c r="O157" s="105"/>
      <c r="P157" s="105"/>
      <c r="Q157" s="142"/>
      <c r="R157" s="105"/>
      <c r="S157" s="105"/>
      <c r="T157" s="265">
        <v>613</v>
      </c>
      <c r="U157" s="139">
        <f t="shared" si="10"/>
        <v>0</v>
      </c>
    </row>
    <row r="158" spans="1:21" ht="15.75" customHeight="1" x14ac:dyDescent="0.25">
      <c r="A158" s="87" t="s">
        <v>229</v>
      </c>
      <c r="B158" s="587"/>
      <c r="C158" s="128" t="s">
        <v>755</v>
      </c>
      <c r="D158" s="33"/>
      <c r="E158" s="33"/>
      <c r="F158" s="147"/>
      <c r="G158" s="105"/>
      <c r="H158" s="105"/>
      <c r="I158" s="121">
        <v>420</v>
      </c>
      <c r="J158" s="125">
        <f t="shared" si="11"/>
        <v>0</v>
      </c>
      <c r="K158" s="85"/>
      <c r="L158" s="87" t="s">
        <v>306</v>
      </c>
      <c r="M158" s="586"/>
      <c r="N158" s="536" t="s">
        <v>755</v>
      </c>
      <c r="O158" s="105"/>
      <c r="P158" s="105"/>
      <c r="Q158" s="142"/>
      <c r="R158" s="105"/>
      <c r="S158" s="105"/>
      <c r="T158" s="84">
        <v>394</v>
      </c>
      <c r="U158" s="139">
        <f t="shared" si="10"/>
        <v>0</v>
      </c>
    </row>
    <row r="159" spans="1:21" ht="15.75" customHeight="1" x14ac:dyDescent="0.25">
      <c r="A159" s="87" t="s">
        <v>230</v>
      </c>
      <c r="B159" s="587"/>
      <c r="C159" s="128" t="s">
        <v>755</v>
      </c>
      <c r="D159" s="33"/>
      <c r="E159" s="33"/>
      <c r="F159" s="147"/>
      <c r="G159" s="105"/>
      <c r="H159" s="105"/>
      <c r="I159" s="121">
        <v>420</v>
      </c>
      <c r="J159" s="125">
        <f t="shared" si="11"/>
        <v>0</v>
      </c>
      <c r="K159" s="85"/>
      <c r="L159" s="87" t="s">
        <v>307</v>
      </c>
      <c r="M159" s="586"/>
      <c r="N159" s="536" t="s">
        <v>755</v>
      </c>
      <c r="O159" s="105"/>
      <c r="P159" s="105"/>
      <c r="Q159" s="142"/>
      <c r="R159" s="105"/>
      <c r="S159" s="105"/>
      <c r="T159" s="84">
        <v>520</v>
      </c>
      <c r="U159" s="139">
        <f t="shared" si="10"/>
        <v>0</v>
      </c>
    </row>
    <row r="160" spans="1:21" ht="15.75" customHeight="1" x14ac:dyDescent="0.25">
      <c r="A160" s="87" t="s">
        <v>235</v>
      </c>
      <c r="B160" s="587"/>
      <c r="C160" s="128" t="s">
        <v>755</v>
      </c>
      <c r="D160" s="33"/>
      <c r="E160" s="33"/>
      <c r="F160" s="147"/>
      <c r="G160" s="140"/>
      <c r="H160" s="140"/>
      <c r="I160" s="84">
        <v>442</v>
      </c>
      <c r="J160" s="125">
        <f t="shared" si="11"/>
        <v>0</v>
      </c>
      <c r="K160" s="85"/>
      <c r="L160" s="272" t="s">
        <v>308</v>
      </c>
      <c r="M160" s="586"/>
      <c r="N160" s="536" t="s">
        <v>755</v>
      </c>
      <c r="O160" s="86"/>
      <c r="P160" s="86"/>
      <c r="Q160" s="142"/>
      <c r="R160" s="86"/>
      <c r="S160" s="86"/>
      <c r="T160" s="265">
        <v>404</v>
      </c>
      <c r="U160" s="139">
        <f t="shared" si="10"/>
        <v>0</v>
      </c>
    </row>
    <row r="161" spans="1:21" ht="15.75" customHeight="1" x14ac:dyDescent="0.25">
      <c r="A161" s="87" t="s">
        <v>236</v>
      </c>
      <c r="B161" s="587"/>
      <c r="C161" s="128" t="s">
        <v>755</v>
      </c>
      <c r="D161" s="33"/>
      <c r="E161" s="33"/>
      <c r="F161" s="147"/>
      <c r="G161" s="105"/>
      <c r="H161" s="105"/>
      <c r="I161" s="84">
        <v>442</v>
      </c>
      <c r="J161" s="125">
        <f t="shared" si="11"/>
        <v>0</v>
      </c>
      <c r="K161" s="85"/>
      <c r="L161" s="272" t="s">
        <v>309</v>
      </c>
      <c r="M161" s="586"/>
      <c r="N161" s="536" t="s">
        <v>755</v>
      </c>
      <c r="O161" s="86"/>
      <c r="P161" s="86"/>
      <c r="Q161" s="142"/>
      <c r="R161" s="86"/>
      <c r="S161" s="86"/>
      <c r="T161" s="265">
        <v>486</v>
      </c>
      <c r="U161" s="139">
        <f t="shared" si="10"/>
        <v>0</v>
      </c>
    </row>
    <row r="162" spans="1:21" ht="15.75" customHeight="1" x14ac:dyDescent="0.25">
      <c r="A162" s="145" t="s">
        <v>241</v>
      </c>
      <c r="B162" s="587"/>
      <c r="C162" s="128" t="s">
        <v>755</v>
      </c>
      <c r="D162" s="105"/>
      <c r="E162" s="105"/>
      <c r="F162" s="147"/>
      <c r="G162" s="87"/>
      <c r="H162" s="87"/>
      <c r="I162" s="84">
        <v>518</v>
      </c>
      <c r="J162" s="125">
        <f t="shared" si="11"/>
        <v>0</v>
      </c>
      <c r="K162" s="85"/>
      <c r="L162" s="272" t="s">
        <v>310</v>
      </c>
      <c r="M162" s="565"/>
      <c r="N162" s="536" t="s">
        <v>755</v>
      </c>
      <c r="O162" s="86"/>
      <c r="P162" s="86"/>
      <c r="Q162" s="142"/>
      <c r="R162" s="86"/>
      <c r="S162" s="86"/>
      <c r="T162" s="265">
        <v>528</v>
      </c>
      <c r="U162" s="139">
        <f t="shared" si="10"/>
        <v>0</v>
      </c>
    </row>
    <row r="163" spans="1:21" ht="15.75" x14ac:dyDescent="0.25">
      <c r="A163" s="145" t="s">
        <v>242</v>
      </c>
      <c r="B163" s="587"/>
      <c r="C163" s="128" t="s">
        <v>755</v>
      </c>
      <c r="D163" s="105"/>
      <c r="E163" s="105"/>
      <c r="F163" s="147"/>
      <c r="G163" s="105"/>
      <c r="H163" s="105"/>
      <c r="I163" s="84">
        <v>518</v>
      </c>
      <c r="J163" s="125">
        <f t="shared" si="11"/>
        <v>0</v>
      </c>
      <c r="K163" s="85"/>
      <c r="L163" s="272" t="s">
        <v>311</v>
      </c>
      <c r="M163" s="565"/>
      <c r="N163" s="536" t="s">
        <v>755</v>
      </c>
      <c r="O163" s="86"/>
      <c r="P163" s="86"/>
      <c r="Q163" s="142"/>
      <c r="R163" s="86"/>
      <c r="S163" s="86"/>
      <c r="T163" s="265">
        <v>721</v>
      </c>
      <c r="U163" s="139">
        <f t="shared" si="10"/>
        <v>0</v>
      </c>
    </row>
    <row r="164" spans="1:21" ht="15.75" customHeight="1" x14ac:dyDescent="0.25">
      <c r="A164" s="87" t="s">
        <v>247</v>
      </c>
      <c r="B164" s="587"/>
      <c r="C164" s="128" t="s">
        <v>755</v>
      </c>
      <c r="D164" s="105"/>
      <c r="E164" s="105"/>
      <c r="F164" s="147"/>
      <c r="G164" s="105"/>
      <c r="H164" s="105"/>
      <c r="I164" s="84">
        <v>590</v>
      </c>
      <c r="J164" s="125">
        <f t="shared" si="11"/>
        <v>0</v>
      </c>
      <c r="K164" s="85"/>
      <c r="L164" s="87" t="s">
        <v>312</v>
      </c>
      <c r="M164" s="565"/>
      <c r="N164" s="536" t="s">
        <v>755</v>
      </c>
      <c r="O164" s="105"/>
      <c r="P164" s="105"/>
      <c r="Q164" s="142"/>
      <c r="R164" s="105"/>
      <c r="S164" s="105"/>
      <c r="T164" s="84">
        <v>547</v>
      </c>
      <c r="U164" s="139">
        <f t="shared" si="10"/>
        <v>0</v>
      </c>
    </row>
    <row r="165" spans="1:21" ht="15.75" customHeight="1" x14ac:dyDescent="0.25">
      <c r="A165" s="87" t="s">
        <v>248</v>
      </c>
      <c r="B165" s="587"/>
      <c r="C165" s="128" t="s">
        <v>755</v>
      </c>
      <c r="D165" s="105"/>
      <c r="E165" s="105"/>
      <c r="F165" s="147"/>
      <c r="G165" s="105"/>
      <c r="H165" s="105"/>
      <c r="I165" s="84">
        <v>590</v>
      </c>
      <c r="J165" s="125">
        <f t="shared" si="11"/>
        <v>0</v>
      </c>
      <c r="K165" s="85"/>
      <c r="L165" s="87" t="s">
        <v>253</v>
      </c>
      <c r="M165" s="565"/>
      <c r="N165" s="536" t="s">
        <v>755</v>
      </c>
      <c r="O165" s="105"/>
      <c r="P165" s="105"/>
      <c r="Q165" s="142"/>
      <c r="R165" s="105"/>
      <c r="S165" s="105"/>
      <c r="T165" s="84">
        <v>469</v>
      </c>
      <c r="U165" s="139">
        <f t="shared" si="10"/>
        <v>0</v>
      </c>
    </row>
    <row r="166" spans="1:21" ht="15.75" customHeight="1" x14ac:dyDescent="0.25">
      <c r="A166" s="87" t="s">
        <v>104</v>
      </c>
      <c r="B166" s="588"/>
      <c r="C166" s="128" t="s">
        <v>755</v>
      </c>
      <c r="D166" s="105"/>
      <c r="E166" s="105"/>
      <c r="F166" s="147"/>
      <c r="G166" s="105"/>
      <c r="H166" s="105"/>
      <c r="I166" s="84">
        <v>665</v>
      </c>
      <c r="J166" s="125">
        <f t="shared" si="11"/>
        <v>0</v>
      </c>
      <c r="K166" s="85"/>
      <c r="L166" s="87" t="s">
        <v>254</v>
      </c>
      <c r="M166" s="586"/>
      <c r="N166" s="536" t="s">
        <v>755</v>
      </c>
      <c r="O166" s="105"/>
      <c r="P166" s="105"/>
      <c r="Q166" s="142"/>
      <c r="R166" s="105"/>
      <c r="S166" s="105"/>
      <c r="T166" s="84">
        <v>557</v>
      </c>
      <c r="U166" s="139">
        <f t="shared" si="10"/>
        <v>0</v>
      </c>
    </row>
    <row r="167" spans="1:21" ht="27" customHeight="1" x14ac:dyDescent="0.25">
      <c r="A167" s="361" t="s">
        <v>760</v>
      </c>
      <c r="B167" s="274"/>
      <c r="C167" s="128" t="s">
        <v>755</v>
      </c>
      <c r="D167" s="105"/>
      <c r="E167" s="105"/>
      <c r="F167" s="147"/>
      <c r="G167" s="105"/>
      <c r="H167" s="105"/>
      <c r="I167" s="266">
        <v>2256</v>
      </c>
      <c r="J167" s="125">
        <f t="shared" si="11"/>
        <v>0</v>
      </c>
      <c r="K167" s="85"/>
      <c r="L167" s="87" t="s">
        <v>255</v>
      </c>
      <c r="M167" s="586"/>
      <c r="N167" s="536" t="s">
        <v>755</v>
      </c>
      <c r="O167" s="105"/>
      <c r="P167" s="105"/>
      <c r="Q167" s="142"/>
      <c r="R167" s="105"/>
      <c r="S167" s="105"/>
      <c r="T167" s="84">
        <v>627</v>
      </c>
      <c r="U167" s="128">
        <f t="shared" si="10"/>
        <v>0</v>
      </c>
    </row>
    <row r="168" spans="1:21" ht="15.75" customHeight="1" thickBot="1" x14ac:dyDescent="0.3">
      <c r="A168" s="361" t="s">
        <v>762</v>
      </c>
      <c r="B168" s="274"/>
      <c r="C168" s="128" t="s">
        <v>755</v>
      </c>
      <c r="D168" s="105"/>
      <c r="E168" s="105"/>
      <c r="F168" s="147"/>
      <c r="G168" s="105"/>
      <c r="H168" s="105"/>
      <c r="I168" s="84">
        <v>3651</v>
      </c>
      <c r="J168" s="125">
        <f t="shared" si="11"/>
        <v>0</v>
      </c>
      <c r="K168" s="85"/>
      <c r="L168" s="87" t="s">
        <v>60</v>
      </c>
      <c r="M168" s="586"/>
      <c r="N168" s="536" t="s">
        <v>755</v>
      </c>
      <c r="O168" s="105"/>
      <c r="P168" s="105"/>
      <c r="Q168" s="142"/>
      <c r="R168" s="105"/>
      <c r="S168" s="105"/>
      <c r="T168" s="84">
        <v>782</v>
      </c>
      <c r="U168" s="139">
        <f t="shared" si="10"/>
        <v>0</v>
      </c>
    </row>
    <row r="169" spans="1:21" ht="15.75" customHeight="1" thickBot="1" x14ac:dyDescent="0.3">
      <c r="A169" s="87" t="s">
        <v>48</v>
      </c>
      <c r="B169" s="588"/>
      <c r="C169" s="128" t="s">
        <v>755</v>
      </c>
      <c r="D169" s="105"/>
      <c r="E169" s="105"/>
      <c r="F169" s="147"/>
      <c r="G169" s="105"/>
      <c r="H169" s="105"/>
      <c r="I169" s="84">
        <v>739</v>
      </c>
      <c r="J169" s="125">
        <f t="shared" si="11"/>
        <v>0</v>
      </c>
      <c r="K169" s="85"/>
      <c r="L169" s="114" t="s">
        <v>69</v>
      </c>
      <c r="M169" s="102"/>
      <c r="N169" s="115" t="s">
        <v>754</v>
      </c>
      <c r="O169" s="117" t="s">
        <v>27</v>
      </c>
      <c r="P169" s="117"/>
      <c r="Q169" s="117" t="s">
        <v>27</v>
      </c>
      <c r="R169" s="148"/>
      <c r="S169" s="148"/>
      <c r="T169" s="117" t="s">
        <v>29</v>
      </c>
      <c r="U169" s="118" t="s">
        <v>31</v>
      </c>
    </row>
    <row r="170" spans="1:21" ht="15.75" customHeight="1" x14ac:dyDescent="0.25">
      <c r="A170" s="87" t="s">
        <v>50</v>
      </c>
      <c r="B170" s="588"/>
      <c r="C170" s="128" t="s">
        <v>755</v>
      </c>
      <c r="D170" s="105"/>
      <c r="E170" s="105"/>
      <c r="F170" s="147"/>
      <c r="G170" s="105"/>
      <c r="H170" s="105"/>
      <c r="I170" s="84">
        <v>811</v>
      </c>
      <c r="J170" s="125">
        <f t="shared" si="11"/>
        <v>0</v>
      </c>
      <c r="K170" s="85"/>
      <c r="L170" s="87" t="s">
        <v>207</v>
      </c>
      <c r="M170" s="588"/>
      <c r="N170" s="269" t="s">
        <v>755</v>
      </c>
      <c r="O170" s="88"/>
      <c r="P170" s="84">
        <v>1</v>
      </c>
      <c r="Q170" s="84"/>
      <c r="R170" s="84">
        <v>464</v>
      </c>
      <c r="S170" s="84">
        <v>63</v>
      </c>
      <c r="T170" s="84">
        <v>567</v>
      </c>
      <c r="U170" s="139">
        <f>Q170*T170</f>
        <v>0</v>
      </c>
    </row>
    <row r="171" spans="1:21" ht="15.75" customHeight="1" x14ac:dyDescent="0.25">
      <c r="A171" s="87" t="s">
        <v>51</v>
      </c>
      <c r="B171" s="587"/>
      <c r="C171" s="128" t="s">
        <v>755</v>
      </c>
      <c r="D171" s="140"/>
      <c r="E171" s="121">
        <v>424</v>
      </c>
      <c r="F171" s="147"/>
      <c r="G171" s="140"/>
      <c r="H171" s="140"/>
      <c r="I171" s="84">
        <v>888</v>
      </c>
      <c r="J171" s="125">
        <f t="shared" si="11"/>
        <v>0</v>
      </c>
      <c r="K171" s="85"/>
      <c r="L171" s="87" t="s">
        <v>209</v>
      </c>
      <c r="M171" s="588"/>
      <c r="N171" s="269" t="s">
        <v>755</v>
      </c>
      <c r="O171" s="88"/>
      <c r="P171" s="84">
        <v>1</v>
      </c>
      <c r="Q171" s="84"/>
      <c r="R171" s="84">
        <v>464</v>
      </c>
      <c r="S171" s="84">
        <v>63</v>
      </c>
      <c r="T171" s="84">
        <v>653</v>
      </c>
      <c r="U171" s="139">
        <f t="shared" ref="U171:U191" si="12">Q171*T171</f>
        <v>0</v>
      </c>
    </row>
    <row r="172" spans="1:21" ht="15.75" customHeight="1" x14ac:dyDescent="0.25">
      <c r="A172" s="87" t="s">
        <v>52</v>
      </c>
      <c r="B172" s="588"/>
      <c r="C172" s="128" t="s">
        <v>755</v>
      </c>
      <c r="D172" s="105"/>
      <c r="E172" s="84">
        <v>454</v>
      </c>
      <c r="F172" s="147"/>
      <c r="G172" s="105"/>
      <c r="H172" s="105"/>
      <c r="I172" s="84">
        <v>962</v>
      </c>
      <c r="J172" s="125">
        <f t="shared" si="11"/>
        <v>0</v>
      </c>
      <c r="K172" s="85"/>
      <c r="L172" s="87" t="s">
        <v>208</v>
      </c>
      <c r="M172" s="588"/>
      <c r="N172" s="269" t="s">
        <v>755</v>
      </c>
      <c r="O172" s="88"/>
      <c r="P172" s="84">
        <v>1</v>
      </c>
      <c r="Q172" s="84"/>
      <c r="R172" s="84">
        <v>464</v>
      </c>
      <c r="S172" s="84">
        <v>63</v>
      </c>
      <c r="T172" s="84">
        <v>734</v>
      </c>
      <c r="U172" s="139">
        <f t="shared" si="12"/>
        <v>0</v>
      </c>
    </row>
    <row r="173" spans="1:21" ht="15.75" customHeight="1" x14ac:dyDescent="0.25">
      <c r="A173" s="105" t="s">
        <v>258</v>
      </c>
      <c r="B173" s="588"/>
      <c r="C173" s="128" t="s">
        <v>755</v>
      </c>
      <c r="D173" s="105"/>
      <c r="E173" s="105"/>
      <c r="F173" s="147"/>
      <c r="G173" s="105"/>
      <c r="H173" s="105"/>
      <c r="I173" s="84">
        <v>718</v>
      </c>
      <c r="J173" s="125">
        <f t="shared" si="11"/>
        <v>0</v>
      </c>
      <c r="K173" s="85"/>
      <c r="L173" s="105" t="s">
        <v>210</v>
      </c>
      <c r="M173" s="588"/>
      <c r="N173" s="269" t="s">
        <v>755</v>
      </c>
      <c r="O173" s="125"/>
      <c r="P173" s="84">
        <v>1</v>
      </c>
      <c r="Q173" s="84"/>
      <c r="R173" s="84">
        <v>464</v>
      </c>
      <c r="S173" s="84">
        <v>63</v>
      </c>
      <c r="T173" s="84">
        <v>907</v>
      </c>
      <c r="U173" s="139">
        <f t="shared" si="12"/>
        <v>0</v>
      </c>
    </row>
    <row r="174" spans="1:21" ht="15.75" customHeight="1" x14ac:dyDescent="0.25">
      <c r="A174" s="105" t="s">
        <v>259</v>
      </c>
      <c r="B174" s="588"/>
      <c r="C174" s="128" t="s">
        <v>755</v>
      </c>
      <c r="D174" s="105"/>
      <c r="E174" s="105"/>
      <c r="F174" s="147"/>
      <c r="G174" s="105"/>
      <c r="H174" s="105"/>
      <c r="I174" s="84">
        <v>718</v>
      </c>
      <c r="J174" s="125">
        <f t="shared" si="11"/>
        <v>0</v>
      </c>
      <c r="K174" s="85"/>
      <c r="L174" s="87" t="s">
        <v>211</v>
      </c>
      <c r="M174" s="588"/>
      <c r="N174" s="269" t="s">
        <v>755</v>
      </c>
      <c r="O174" s="88"/>
      <c r="P174" s="84">
        <v>1</v>
      </c>
      <c r="Q174" s="84"/>
      <c r="R174" s="84">
        <v>534</v>
      </c>
      <c r="S174" s="84">
        <v>73</v>
      </c>
      <c r="T174" s="84">
        <v>1237</v>
      </c>
      <c r="U174" s="139">
        <f t="shared" si="12"/>
        <v>0</v>
      </c>
    </row>
    <row r="175" spans="1:21" ht="15.75" customHeight="1" x14ac:dyDescent="0.25">
      <c r="A175" s="105" t="s">
        <v>264</v>
      </c>
      <c r="B175" s="565"/>
      <c r="C175" s="128" t="s">
        <v>755</v>
      </c>
      <c r="D175" s="86"/>
      <c r="E175" s="86"/>
      <c r="F175" s="147"/>
      <c r="G175" s="86"/>
      <c r="H175" s="86"/>
      <c r="I175" s="84">
        <v>874</v>
      </c>
      <c r="J175" s="125">
        <f t="shared" si="11"/>
        <v>0</v>
      </c>
      <c r="K175" s="85"/>
      <c r="L175" s="87" t="s">
        <v>212</v>
      </c>
      <c r="M175" s="588"/>
      <c r="N175" s="269" t="s">
        <v>755</v>
      </c>
      <c r="O175" s="88"/>
      <c r="P175" s="84">
        <v>1</v>
      </c>
      <c r="Q175" s="84"/>
      <c r="R175" s="84">
        <v>534</v>
      </c>
      <c r="S175" s="84">
        <v>73</v>
      </c>
      <c r="T175" s="84">
        <v>1237</v>
      </c>
      <c r="U175" s="139">
        <f t="shared" si="12"/>
        <v>0</v>
      </c>
    </row>
    <row r="176" spans="1:21" ht="15.75" customHeight="1" x14ac:dyDescent="0.25">
      <c r="A176" s="105" t="s">
        <v>265</v>
      </c>
      <c r="B176" s="588"/>
      <c r="C176" s="128" t="s">
        <v>755</v>
      </c>
      <c r="D176" s="105"/>
      <c r="E176" s="84">
        <v>424</v>
      </c>
      <c r="F176" s="147"/>
      <c r="G176" s="105"/>
      <c r="H176" s="105"/>
      <c r="I176" s="84">
        <v>874</v>
      </c>
      <c r="J176" s="125">
        <f t="shared" si="11"/>
        <v>0</v>
      </c>
      <c r="K176" s="132"/>
      <c r="L176" s="87" t="s">
        <v>213</v>
      </c>
      <c r="M176" s="588"/>
      <c r="N176" s="269" t="s">
        <v>755</v>
      </c>
      <c r="O176" s="88"/>
      <c r="P176" s="84">
        <v>1</v>
      </c>
      <c r="Q176" s="84"/>
      <c r="R176" s="84">
        <v>534</v>
      </c>
      <c r="S176" s="84">
        <v>73</v>
      </c>
      <c r="T176" s="84">
        <v>1553</v>
      </c>
      <c r="U176" s="139">
        <f t="shared" si="12"/>
        <v>0</v>
      </c>
    </row>
    <row r="177" spans="1:21" ht="15.75" customHeight="1" x14ac:dyDescent="0.25">
      <c r="A177" s="87" t="s">
        <v>251</v>
      </c>
      <c r="B177" s="588"/>
      <c r="C177" s="128" t="s">
        <v>755</v>
      </c>
      <c r="D177" s="105"/>
      <c r="E177" s="155"/>
      <c r="F177" s="147"/>
      <c r="G177" s="84">
        <v>286</v>
      </c>
      <c r="H177" s="155"/>
      <c r="I177" s="84">
        <v>567</v>
      </c>
      <c r="J177" s="125">
        <f t="shared" si="11"/>
        <v>0</v>
      </c>
      <c r="K177" s="85"/>
      <c r="L177" s="87" t="s">
        <v>214</v>
      </c>
      <c r="M177" s="588"/>
      <c r="N177" s="269" t="s">
        <v>755</v>
      </c>
      <c r="O177" s="88"/>
      <c r="P177" s="84">
        <v>1</v>
      </c>
      <c r="Q177" s="84"/>
      <c r="R177" s="84">
        <v>569</v>
      </c>
      <c r="S177" s="84">
        <v>84</v>
      </c>
      <c r="T177" s="84">
        <v>540</v>
      </c>
      <c r="U177" s="139">
        <f t="shared" si="12"/>
        <v>0</v>
      </c>
    </row>
    <row r="178" spans="1:21" ht="15.75" customHeight="1" thickBot="1" x14ac:dyDescent="0.3">
      <c r="A178" s="87" t="s">
        <v>252</v>
      </c>
      <c r="B178" s="588"/>
      <c r="C178" s="128" t="s">
        <v>755</v>
      </c>
      <c r="D178" s="105"/>
      <c r="E178" s="105"/>
      <c r="F178" s="147"/>
      <c r="G178" s="84">
        <v>286</v>
      </c>
      <c r="H178" s="105"/>
      <c r="I178" s="84">
        <v>567</v>
      </c>
      <c r="J178" s="125">
        <f t="shared" si="11"/>
        <v>0</v>
      </c>
      <c r="K178" s="85"/>
      <c r="L178" s="87" t="s">
        <v>215</v>
      </c>
      <c r="M178" s="588"/>
      <c r="N178" s="269" t="s">
        <v>755</v>
      </c>
      <c r="O178" s="88"/>
      <c r="P178" s="84">
        <v>1</v>
      </c>
      <c r="Q178" s="84"/>
      <c r="R178" s="84">
        <v>569</v>
      </c>
      <c r="S178" s="84">
        <v>84</v>
      </c>
      <c r="T178" s="84">
        <v>540</v>
      </c>
      <c r="U178" s="139">
        <f t="shared" si="12"/>
        <v>0</v>
      </c>
    </row>
    <row r="179" spans="1:21" ht="27" customHeight="1" thickBot="1" x14ac:dyDescent="0.3">
      <c r="A179" s="114" t="s">
        <v>56</v>
      </c>
      <c r="B179" s="102"/>
      <c r="C179" s="115" t="s">
        <v>754</v>
      </c>
      <c r="D179" s="117" t="s">
        <v>27</v>
      </c>
      <c r="E179" s="117" t="s">
        <v>29</v>
      </c>
      <c r="F179" s="117" t="s">
        <v>27</v>
      </c>
      <c r="G179" s="117" t="s">
        <v>29</v>
      </c>
      <c r="H179" s="117" t="s">
        <v>30</v>
      </c>
      <c r="I179" s="117" t="s">
        <v>29</v>
      </c>
      <c r="J179" s="118" t="s">
        <v>31</v>
      </c>
      <c r="K179" s="132"/>
      <c r="L179" s="169" t="s">
        <v>216</v>
      </c>
      <c r="M179" s="596"/>
      <c r="N179" s="269" t="s">
        <v>755</v>
      </c>
      <c r="O179" s="131"/>
      <c r="P179" s="84">
        <v>1</v>
      </c>
      <c r="Q179" s="84"/>
      <c r="R179" s="84">
        <v>569</v>
      </c>
      <c r="S179" s="84">
        <v>84</v>
      </c>
      <c r="T179" s="84">
        <v>567</v>
      </c>
      <c r="U179" s="128">
        <f t="shared" si="12"/>
        <v>0</v>
      </c>
    </row>
    <row r="180" spans="1:21" ht="15.75" customHeight="1" x14ac:dyDescent="0.25">
      <c r="A180" s="87" t="s">
        <v>225</v>
      </c>
      <c r="B180" s="587"/>
      <c r="C180" s="131" t="s">
        <v>755</v>
      </c>
      <c r="D180" s="146"/>
      <c r="E180" s="146"/>
      <c r="F180" s="147"/>
      <c r="G180" s="145"/>
      <c r="H180" s="145"/>
      <c r="I180" s="84">
        <v>419</v>
      </c>
      <c r="J180" s="125">
        <f>I180*F180</f>
        <v>0</v>
      </c>
      <c r="K180" s="259"/>
      <c r="L180" s="105" t="s">
        <v>217</v>
      </c>
      <c r="M180" s="588"/>
      <c r="N180" s="269" t="s">
        <v>755</v>
      </c>
      <c r="O180" s="155"/>
      <c r="P180" s="155"/>
      <c r="Q180" s="84"/>
      <c r="R180" s="155"/>
      <c r="S180" s="155"/>
      <c r="T180" s="84">
        <v>623</v>
      </c>
      <c r="U180" s="139">
        <f t="shared" si="12"/>
        <v>0</v>
      </c>
    </row>
    <row r="181" spans="1:21" ht="15.75" customHeight="1" x14ac:dyDescent="0.25">
      <c r="A181" s="87" t="s">
        <v>226</v>
      </c>
      <c r="B181" s="587"/>
      <c r="C181" s="131" t="s">
        <v>755</v>
      </c>
      <c r="D181" s="146"/>
      <c r="E181" s="146"/>
      <c r="F181" s="147"/>
      <c r="G181" s="145"/>
      <c r="H181" s="145"/>
      <c r="I181" s="84">
        <v>419</v>
      </c>
      <c r="J181" s="125">
        <f t="shared" ref="J181:J190" si="13">I181*F181</f>
        <v>0</v>
      </c>
      <c r="K181" s="259"/>
      <c r="L181" s="155" t="s">
        <v>218</v>
      </c>
      <c r="M181" s="588"/>
      <c r="N181" s="269" t="s">
        <v>755</v>
      </c>
      <c r="O181" s="155"/>
      <c r="P181" s="155"/>
      <c r="Q181" s="84"/>
      <c r="R181" s="155"/>
      <c r="S181" s="155"/>
      <c r="T181" s="84">
        <v>678</v>
      </c>
      <c r="U181" s="139">
        <f t="shared" si="12"/>
        <v>0</v>
      </c>
    </row>
    <row r="182" spans="1:21" ht="15.75" customHeight="1" x14ac:dyDescent="0.25">
      <c r="A182" s="87" t="s">
        <v>231</v>
      </c>
      <c r="B182" s="588"/>
      <c r="C182" s="131" t="s">
        <v>755</v>
      </c>
      <c r="D182" s="105"/>
      <c r="E182" s="105"/>
      <c r="F182" s="147"/>
      <c r="G182" s="84">
        <v>228</v>
      </c>
      <c r="H182" s="105"/>
      <c r="I182" s="84">
        <v>467</v>
      </c>
      <c r="J182" s="125">
        <f t="shared" si="13"/>
        <v>0</v>
      </c>
      <c r="K182" s="259"/>
      <c r="L182" s="155" t="s">
        <v>219</v>
      </c>
      <c r="M182" s="588"/>
      <c r="N182" s="269" t="s">
        <v>755</v>
      </c>
      <c r="O182" s="88"/>
      <c r="P182" s="84">
        <v>1</v>
      </c>
      <c r="Q182" s="84"/>
      <c r="R182" s="84">
        <v>605</v>
      </c>
      <c r="S182" s="84">
        <v>84</v>
      </c>
      <c r="T182" s="84">
        <v>734</v>
      </c>
      <c r="U182" s="139">
        <f t="shared" si="12"/>
        <v>0</v>
      </c>
    </row>
    <row r="183" spans="1:21" ht="15.75" customHeight="1" x14ac:dyDescent="0.25">
      <c r="A183" s="264" t="s">
        <v>232</v>
      </c>
      <c r="B183" s="588"/>
      <c r="C183" s="131" t="s">
        <v>755</v>
      </c>
      <c r="D183" s="105"/>
      <c r="E183" s="105"/>
      <c r="F183" s="147"/>
      <c r="G183" s="84">
        <v>228</v>
      </c>
      <c r="H183" s="105"/>
      <c r="I183" s="84">
        <v>467</v>
      </c>
      <c r="J183" s="125">
        <f t="shared" si="13"/>
        <v>0</v>
      </c>
      <c r="K183" s="259"/>
      <c r="L183" s="155" t="s">
        <v>220</v>
      </c>
      <c r="M183" s="588"/>
      <c r="N183" s="269" t="s">
        <v>755</v>
      </c>
      <c r="O183" s="125"/>
      <c r="P183" s="84">
        <v>1</v>
      </c>
      <c r="Q183" s="84"/>
      <c r="R183" s="84">
        <v>605</v>
      </c>
      <c r="S183" s="84">
        <v>84</v>
      </c>
      <c r="T183" s="84">
        <v>788</v>
      </c>
      <c r="U183" s="139">
        <f t="shared" si="12"/>
        <v>0</v>
      </c>
    </row>
    <row r="184" spans="1:21" ht="15.75" customHeight="1" x14ac:dyDescent="0.25">
      <c r="A184" s="87" t="s">
        <v>237</v>
      </c>
      <c r="B184" s="588"/>
      <c r="C184" s="131" t="s">
        <v>755</v>
      </c>
      <c r="D184" s="105"/>
      <c r="E184" s="105"/>
      <c r="F184" s="147"/>
      <c r="G184" s="84">
        <v>258</v>
      </c>
      <c r="H184" s="105"/>
      <c r="I184" s="84">
        <v>490</v>
      </c>
      <c r="J184" s="125">
        <f t="shared" si="13"/>
        <v>0</v>
      </c>
      <c r="K184" s="259"/>
      <c r="L184" s="87" t="s">
        <v>181</v>
      </c>
      <c r="M184" s="588"/>
      <c r="N184" s="269" t="s">
        <v>755</v>
      </c>
      <c r="O184" s="105"/>
      <c r="P184" s="105"/>
      <c r="Q184" s="84"/>
      <c r="R184" s="105"/>
      <c r="S184" s="105"/>
      <c r="T184" s="84">
        <v>446</v>
      </c>
      <c r="U184" s="139">
        <f t="shared" si="12"/>
        <v>0</v>
      </c>
    </row>
    <row r="185" spans="1:21" ht="15.75" customHeight="1" x14ac:dyDescent="0.25">
      <c r="A185" s="87" t="s">
        <v>238</v>
      </c>
      <c r="B185" s="588"/>
      <c r="C185" s="131" t="s">
        <v>755</v>
      </c>
      <c r="D185" s="105"/>
      <c r="E185" s="105"/>
      <c r="F185" s="147"/>
      <c r="G185" s="84">
        <v>258</v>
      </c>
      <c r="H185" s="105"/>
      <c r="I185" s="84">
        <v>490</v>
      </c>
      <c r="J185" s="125">
        <f t="shared" si="13"/>
        <v>0</v>
      </c>
      <c r="K185" s="259"/>
      <c r="L185" s="87" t="s">
        <v>182</v>
      </c>
      <c r="M185" s="588"/>
      <c r="N185" s="269" t="s">
        <v>755</v>
      </c>
      <c r="O185" s="105"/>
      <c r="P185" s="105"/>
      <c r="Q185" s="84"/>
      <c r="R185" s="105"/>
      <c r="S185" s="105"/>
      <c r="T185" s="84">
        <v>446</v>
      </c>
      <c r="U185" s="139">
        <f t="shared" si="12"/>
        <v>0</v>
      </c>
    </row>
    <row r="186" spans="1:21" ht="15.75" customHeight="1" x14ac:dyDescent="0.25">
      <c r="A186" s="264" t="s">
        <v>243</v>
      </c>
      <c r="B186" s="588"/>
      <c r="C186" s="131" t="s">
        <v>755</v>
      </c>
      <c r="D186" s="105"/>
      <c r="E186" s="84">
        <v>295</v>
      </c>
      <c r="F186" s="147"/>
      <c r="G186" s="105"/>
      <c r="H186" s="105"/>
      <c r="I186" s="84">
        <v>574</v>
      </c>
      <c r="J186" s="125">
        <f t="shared" si="13"/>
        <v>0</v>
      </c>
      <c r="K186" s="259"/>
      <c r="L186" s="87" t="s">
        <v>187</v>
      </c>
      <c r="M186" s="588"/>
      <c r="N186" s="269" t="s">
        <v>755</v>
      </c>
      <c r="O186" s="105"/>
      <c r="P186" s="105"/>
      <c r="Q186" s="84"/>
      <c r="R186" s="105"/>
      <c r="S186" s="105"/>
      <c r="T186" s="84">
        <v>420</v>
      </c>
      <c r="U186" s="139">
        <f t="shared" si="12"/>
        <v>0</v>
      </c>
    </row>
    <row r="187" spans="1:21" ht="15.75" customHeight="1" x14ac:dyDescent="0.25">
      <c r="A187" s="87" t="s">
        <v>244</v>
      </c>
      <c r="B187" s="588"/>
      <c r="C187" s="131" t="s">
        <v>755</v>
      </c>
      <c r="D187" s="105"/>
      <c r="E187" s="84">
        <v>295</v>
      </c>
      <c r="F187" s="147"/>
      <c r="G187" s="105"/>
      <c r="H187" s="105"/>
      <c r="I187" s="84">
        <v>574</v>
      </c>
      <c r="J187" s="125">
        <f t="shared" si="13"/>
        <v>0</v>
      </c>
      <c r="K187" s="259"/>
      <c r="L187" s="87" t="s">
        <v>188</v>
      </c>
      <c r="M187" s="588"/>
      <c r="N187" s="269" t="s">
        <v>755</v>
      </c>
      <c r="O187" s="105"/>
      <c r="P187" s="105"/>
      <c r="Q187" s="84"/>
      <c r="R187" s="105"/>
      <c r="S187" s="105"/>
      <c r="T187" s="84">
        <v>420</v>
      </c>
      <c r="U187" s="139">
        <f t="shared" si="12"/>
        <v>0</v>
      </c>
    </row>
    <row r="188" spans="1:21" ht="15.75" customHeight="1" x14ac:dyDescent="0.25">
      <c r="A188" s="87" t="s">
        <v>249</v>
      </c>
      <c r="B188" s="588"/>
      <c r="C188" s="131" t="s">
        <v>755</v>
      </c>
      <c r="D188" s="105"/>
      <c r="E188" s="84">
        <v>329</v>
      </c>
      <c r="F188" s="147"/>
      <c r="G188" s="105"/>
      <c r="H188" s="105"/>
      <c r="I188" s="84">
        <v>657</v>
      </c>
      <c r="J188" s="125">
        <f t="shared" si="13"/>
        <v>0</v>
      </c>
      <c r="K188" s="259"/>
      <c r="L188" s="87" t="s">
        <v>183</v>
      </c>
      <c r="M188" s="588"/>
      <c r="N188" s="269" t="s">
        <v>755</v>
      </c>
      <c r="O188" s="105"/>
      <c r="P188" s="105"/>
      <c r="Q188" s="84"/>
      <c r="R188" s="105"/>
      <c r="S188" s="105"/>
      <c r="T188" s="84">
        <v>490</v>
      </c>
      <c r="U188" s="139">
        <f t="shared" si="12"/>
        <v>0</v>
      </c>
    </row>
    <row r="189" spans="1:21" ht="15.75" customHeight="1" x14ac:dyDescent="0.25">
      <c r="A189" s="87" t="s">
        <v>250</v>
      </c>
      <c r="B189" s="588"/>
      <c r="C189" s="131" t="s">
        <v>755</v>
      </c>
      <c r="D189" s="105"/>
      <c r="E189" s="84">
        <v>329</v>
      </c>
      <c r="F189" s="147"/>
      <c r="G189" s="105"/>
      <c r="H189" s="105"/>
      <c r="I189" s="84">
        <v>657</v>
      </c>
      <c r="J189" s="125">
        <f t="shared" si="13"/>
        <v>0</v>
      </c>
      <c r="K189" s="259"/>
      <c r="L189" s="87" t="s">
        <v>184</v>
      </c>
      <c r="M189" s="588"/>
      <c r="N189" s="269" t="s">
        <v>755</v>
      </c>
      <c r="O189" s="105"/>
      <c r="P189" s="105"/>
      <c r="Q189" s="84"/>
      <c r="R189" s="105"/>
      <c r="S189" s="105"/>
      <c r="T189" s="84">
        <v>490</v>
      </c>
      <c r="U189" s="139">
        <f t="shared" si="12"/>
        <v>0</v>
      </c>
    </row>
    <row r="190" spans="1:21" ht="15.75" customHeight="1" x14ac:dyDescent="0.25">
      <c r="A190" s="87" t="s">
        <v>105</v>
      </c>
      <c r="B190" s="588"/>
      <c r="C190" s="131" t="s">
        <v>755</v>
      </c>
      <c r="D190" s="105"/>
      <c r="E190" s="84">
        <v>389</v>
      </c>
      <c r="F190" s="147"/>
      <c r="G190" s="105"/>
      <c r="H190" s="105"/>
      <c r="I190" s="84">
        <v>737</v>
      </c>
      <c r="J190" s="538">
        <f t="shared" si="13"/>
        <v>0</v>
      </c>
      <c r="K190" s="85"/>
      <c r="L190" s="87" t="s">
        <v>189</v>
      </c>
      <c r="M190" s="588"/>
      <c r="N190" s="269" t="s">
        <v>755</v>
      </c>
      <c r="O190" s="105"/>
      <c r="P190" s="105"/>
      <c r="Q190" s="84"/>
      <c r="R190" s="105"/>
      <c r="S190" s="105"/>
      <c r="T190" s="84">
        <v>499</v>
      </c>
      <c r="U190" s="139">
        <f t="shared" si="12"/>
        <v>0</v>
      </c>
    </row>
    <row r="191" spans="1:21" ht="15.75" customHeight="1" x14ac:dyDescent="0.25">
      <c r="K191" s="90"/>
      <c r="L191" s="87" t="s">
        <v>190</v>
      </c>
      <c r="M191" s="588"/>
      <c r="N191" s="269" t="s">
        <v>755</v>
      </c>
      <c r="O191" s="105"/>
      <c r="P191" s="105"/>
      <c r="Q191" s="84"/>
      <c r="R191" s="105"/>
      <c r="S191" s="105"/>
      <c r="T191" s="84">
        <v>499</v>
      </c>
      <c r="U191" s="139">
        <f t="shared" si="12"/>
        <v>0</v>
      </c>
    </row>
    <row r="192" spans="1:21" ht="15.75" customHeight="1" x14ac:dyDescent="0.25">
      <c r="I192" s="367" t="s">
        <v>37</v>
      </c>
      <c r="J192" s="174">
        <f>SUM(J134:J191)</f>
        <v>0</v>
      </c>
      <c r="K192" s="92"/>
      <c r="L192" s="252"/>
      <c r="M192" s="252"/>
      <c r="N192" s="252"/>
      <c r="O192" s="252"/>
      <c r="P192" s="252"/>
      <c r="Q192" s="319"/>
      <c r="R192" s="320"/>
      <c r="S192" s="320"/>
      <c r="T192" s="367" t="s">
        <v>37</v>
      </c>
      <c r="U192" s="369">
        <f>SUM(U134:U191)</f>
        <v>0</v>
      </c>
    </row>
    <row r="193" spans="1:21" ht="15.75" customHeight="1" x14ac:dyDescent="0.35">
      <c r="A193" s="1"/>
      <c r="B193" s="2"/>
      <c r="C193" s="1"/>
      <c r="D193" s="2"/>
      <c r="E193" s="1"/>
      <c r="M193" s="9"/>
      <c r="N193" s="160"/>
      <c r="O193" s="3"/>
      <c r="P193" s="3"/>
      <c r="Q193" s="321" t="s">
        <v>88</v>
      </c>
      <c r="T193" s="252"/>
      <c r="U193" s="261"/>
    </row>
    <row r="194" spans="1:21" ht="20.25" customHeight="1" x14ac:dyDescent="0.35">
      <c r="A194" s="1"/>
      <c r="B194" s="2"/>
      <c r="C194" s="1"/>
      <c r="D194" s="2"/>
      <c r="E194" s="1"/>
      <c r="F194" s="623" t="s">
        <v>0</v>
      </c>
      <c r="G194" s="623"/>
      <c r="H194" s="623"/>
      <c r="I194" s="623"/>
      <c r="J194" s="623"/>
      <c r="K194" s="623"/>
      <c r="L194" s="623"/>
      <c r="M194" s="652"/>
      <c r="N194" s="134"/>
      <c r="O194" s="3"/>
      <c r="P194" s="3"/>
      <c r="Q194" s="10"/>
      <c r="U194" s="3"/>
    </row>
    <row r="195" spans="1:21" ht="20.25" x14ac:dyDescent="0.3">
      <c r="A195" s="1"/>
      <c r="B195" s="2"/>
      <c r="C195" s="1"/>
      <c r="D195" s="2"/>
      <c r="E195" s="1"/>
      <c r="F195" s="623" t="s">
        <v>444</v>
      </c>
      <c r="G195" s="623"/>
      <c r="H195" s="623"/>
      <c r="I195" s="623"/>
      <c r="J195" s="623"/>
      <c r="K195" s="623"/>
      <c r="L195" s="623"/>
      <c r="M195" s="652"/>
      <c r="N195" s="161"/>
      <c r="O195" s="1"/>
      <c r="P195" s="1"/>
      <c r="Q195" s="1"/>
      <c r="U195" s="1"/>
    </row>
    <row r="196" spans="1:21" ht="20.25" customHeight="1" x14ac:dyDescent="0.25">
      <c r="A196" s="1"/>
      <c r="B196" s="2"/>
      <c r="C196" s="1"/>
      <c r="D196" s="2"/>
      <c r="E196" s="1"/>
      <c r="F196" s="647" t="s">
        <v>446</v>
      </c>
      <c r="G196" s="647"/>
      <c r="H196" s="647"/>
      <c r="I196" s="647"/>
      <c r="J196" s="647"/>
      <c r="K196" s="647"/>
      <c r="L196" s="647"/>
      <c r="M196" s="648"/>
      <c r="N196" s="161"/>
      <c r="O196" s="1"/>
      <c r="P196" s="1"/>
      <c r="Q196" s="1"/>
      <c r="U196" s="1"/>
    </row>
    <row r="197" spans="1:21" x14ac:dyDescent="0.25">
      <c r="A197" s="93"/>
      <c r="B197" s="94"/>
      <c r="C197" s="93"/>
      <c r="D197" s="95"/>
      <c r="E197" s="96"/>
      <c r="F197" s="96"/>
      <c r="G197" s="96"/>
      <c r="H197" s="97"/>
      <c r="I197" s="653"/>
      <c r="J197" s="653"/>
      <c r="K197" s="653"/>
      <c r="L197" s="653"/>
      <c r="M197" s="9"/>
      <c r="N197" s="134"/>
      <c r="O197" s="96"/>
      <c r="P197" s="96"/>
      <c r="Q197" s="1"/>
    </row>
    <row r="198" spans="1:21" ht="15.75" customHeight="1" thickBot="1" x14ac:dyDescent="0.3">
      <c r="K198" s="92"/>
      <c r="L198" s="93"/>
      <c r="M198" s="9"/>
      <c r="N198" s="9"/>
      <c r="O198" s="96"/>
      <c r="P198" s="96"/>
    </row>
    <row r="199" spans="1:21" ht="4.5" customHeight="1" thickBot="1" x14ac:dyDescent="0.3">
      <c r="A199" s="162"/>
      <c r="B199" s="113"/>
      <c r="C199" s="113"/>
      <c r="D199" s="113"/>
      <c r="E199" s="113"/>
      <c r="F199" s="113"/>
      <c r="G199" s="113"/>
      <c r="H199" s="113"/>
      <c r="I199" s="113"/>
      <c r="J199" s="113"/>
      <c r="K199" s="72"/>
      <c r="L199" s="175"/>
      <c r="M199" s="176"/>
      <c r="N199" s="325"/>
      <c r="O199" s="177"/>
      <c r="P199" s="177"/>
      <c r="Q199" s="177"/>
      <c r="R199" s="177"/>
      <c r="S199" s="177"/>
      <c r="T199" s="178"/>
      <c r="U199" s="75"/>
    </row>
    <row r="200" spans="1:21" ht="27.75" customHeight="1" thickBot="1" x14ac:dyDescent="0.3">
      <c r="A200" s="114" t="s">
        <v>443</v>
      </c>
      <c r="B200" s="102"/>
      <c r="C200" s="115" t="s">
        <v>754</v>
      </c>
      <c r="D200" s="117" t="s">
        <v>27</v>
      </c>
      <c r="E200" s="117"/>
      <c r="F200" s="117" t="s">
        <v>27</v>
      </c>
      <c r="G200" s="148"/>
      <c r="H200" s="148"/>
      <c r="I200" s="117" t="s">
        <v>29</v>
      </c>
      <c r="J200" s="118" t="s">
        <v>31</v>
      </c>
      <c r="K200" s="103"/>
      <c r="L200" s="637" t="s">
        <v>409</v>
      </c>
      <c r="M200" s="638"/>
      <c r="N200" s="116"/>
      <c r="O200" s="117" t="s">
        <v>27</v>
      </c>
      <c r="P200" s="117" t="s">
        <v>28</v>
      </c>
      <c r="Q200" s="117" t="s">
        <v>27</v>
      </c>
      <c r="R200" s="117" t="s">
        <v>29</v>
      </c>
      <c r="S200" s="117" t="s">
        <v>30</v>
      </c>
      <c r="T200" s="117" t="s">
        <v>29</v>
      </c>
      <c r="U200" s="118" t="s">
        <v>31</v>
      </c>
    </row>
    <row r="201" spans="1:21" ht="15.75" customHeight="1" x14ac:dyDescent="0.25">
      <c r="A201" s="119" t="s">
        <v>185</v>
      </c>
      <c r="B201" s="587"/>
      <c r="C201" s="128" t="s">
        <v>755</v>
      </c>
      <c r="D201" s="140"/>
      <c r="E201" s="140"/>
      <c r="F201" s="121"/>
      <c r="G201" s="140"/>
      <c r="H201" s="140"/>
      <c r="I201" s="121">
        <v>565</v>
      </c>
      <c r="J201" s="139">
        <f>F201*I201</f>
        <v>0</v>
      </c>
      <c r="K201" s="130"/>
      <c r="L201" s="322" t="s">
        <v>367</v>
      </c>
      <c r="M201" s="595"/>
      <c r="N201" s="595"/>
      <c r="O201" s="166"/>
      <c r="P201" s="166"/>
      <c r="Q201" s="84"/>
      <c r="R201" s="166"/>
      <c r="S201" s="166"/>
      <c r="T201" s="268">
        <v>33</v>
      </c>
      <c r="U201" s="121">
        <f>T201*Q201</f>
        <v>0</v>
      </c>
    </row>
    <row r="202" spans="1:21" ht="15.75" customHeight="1" x14ac:dyDescent="0.25">
      <c r="A202" s="87" t="s">
        <v>186</v>
      </c>
      <c r="B202" s="588"/>
      <c r="C202" s="128" t="s">
        <v>755</v>
      </c>
      <c r="D202" s="105"/>
      <c r="E202" s="105"/>
      <c r="F202" s="84"/>
      <c r="G202" s="105"/>
      <c r="H202" s="105"/>
      <c r="I202" s="84">
        <v>565</v>
      </c>
      <c r="J202" s="139">
        <f t="shared" ref="J202:J218" si="14">F202*I202</f>
        <v>0</v>
      </c>
      <c r="K202" s="130"/>
      <c r="L202" s="272" t="s">
        <v>368</v>
      </c>
      <c r="M202" s="565"/>
      <c r="N202" s="565"/>
      <c r="O202" s="86"/>
      <c r="P202" s="86"/>
      <c r="Q202" s="84"/>
      <c r="R202" s="86"/>
      <c r="S202" s="86"/>
      <c r="T202" s="265">
        <v>33</v>
      </c>
      <c r="U202" s="121">
        <f t="shared" ref="U202:U242" si="15">T202*Q202</f>
        <v>0</v>
      </c>
    </row>
    <row r="203" spans="1:21" ht="15" customHeight="1" x14ac:dyDescent="0.25">
      <c r="A203" s="87" t="s">
        <v>191</v>
      </c>
      <c r="B203" s="588"/>
      <c r="C203" s="128" t="s">
        <v>755</v>
      </c>
      <c r="D203" s="105"/>
      <c r="E203" s="105"/>
      <c r="F203" s="84"/>
      <c r="G203" s="105"/>
      <c r="H203" s="105"/>
      <c r="I203" s="84">
        <v>568</v>
      </c>
      <c r="J203" s="139">
        <f t="shared" si="14"/>
        <v>0</v>
      </c>
      <c r="K203" s="130"/>
      <c r="L203" s="272" t="s">
        <v>369</v>
      </c>
      <c r="M203" s="565"/>
      <c r="N203" s="565"/>
      <c r="O203" s="86"/>
      <c r="P203" s="86"/>
      <c r="Q203" s="84"/>
      <c r="R203" s="86"/>
      <c r="S203" s="86"/>
      <c r="T203" s="265">
        <v>33</v>
      </c>
      <c r="U203" s="121">
        <f t="shared" si="15"/>
        <v>0</v>
      </c>
    </row>
    <row r="204" spans="1:21" ht="15.75" customHeight="1" x14ac:dyDescent="0.25">
      <c r="A204" s="87" t="s">
        <v>192</v>
      </c>
      <c r="B204" s="588"/>
      <c r="C204" s="128" t="s">
        <v>755</v>
      </c>
      <c r="D204" s="105"/>
      <c r="E204" s="105"/>
      <c r="F204" s="84"/>
      <c r="G204" s="105"/>
      <c r="H204" s="105"/>
      <c r="I204" s="84">
        <v>568</v>
      </c>
      <c r="J204" s="139">
        <f t="shared" si="14"/>
        <v>0</v>
      </c>
      <c r="K204" s="130"/>
      <c r="L204" s="272" t="s">
        <v>370</v>
      </c>
      <c r="M204" s="565"/>
      <c r="N204" s="565"/>
      <c r="O204" s="86"/>
      <c r="P204" s="86"/>
      <c r="Q204" s="84"/>
      <c r="R204" s="86"/>
      <c r="S204" s="86"/>
      <c r="T204" s="265">
        <v>33</v>
      </c>
      <c r="U204" s="121">
        <f t="shared" si="15"/>
        <v>0</v>
      </c>
    </row>
    <row r="205" spans="1:21" ht="15.75" customHeight="1" x14ac:dyDescent="0.25">
      <c r="A205" s="272" t="s">
        <v>193</v>
      </c>
      <c r="B205" s="588"/>
      <c r="C205" s="128" t="s">
        <v>755</v>
      </c>
      <c r="D205" s="105"/>
      <c r="E205" s="105"/>
      <c r="F205" s="84"/>
      <c r="G205" s="105"/>
      <c r="H205" s="105"/>
      <c r="I205" s="84">
        <v>663</v>
      </c>
      <c r="J205" s="139">
        <f t="shared" si="14"/>
        <v>0</v>
      </c>
      <c r="K205" s="130"/>
      <c r="L205" s="272" t="s">
        <v>371</v>
      </c>
      <c r="M205" s="565"/>
      <c r="N205" s="565"/>
      <c r="O205" s="86"/>
      <c r="P205" s="86"/>
      <c r="Q205" s="84"/>
      <c r="R205" s="86"/>
      <c r="S205" s="86"/>
      <c r="T205" s="265">
        <v>33</v>
      </c>
      <c r="U205" s="121">
        <f t="shared" si="15"/>
        <v>0</v>
      </c>
    </row>
    <row r="206" spans="1:21" ht="15.75" customHeight="1" x14ac:dyDescent="0.25">
      <c r="A206" s="272" t="s">
        <v>194</v>
      </c>
      <c r="B206" s="588"/>
      <c r="C206" s="128" t="s">
        <v>755</v>
      </c>
      <c r="D206" s="105"/>
      <c r="E206" s="105"/>
      <c r="F206" s="84"/>
      <c r="G206" s="105"/>
      <c r="H206" s="105"/>
      <c r="I206" s="84">
        <v>663</v>
      </c>
      <c r="J206" s="139">
        <f t="shared" si="14"/>
        <v>0</v>
      </c>
      <c r="K206" s="130"/>
      <c r="L206" s="272" t="s">
        <v>372</v>
      </c>
      <c r="M206" s="565"/>
      <c r="N206" s="565"/>
      <c r="O206" s="86"/>
      <c r="P206" s="86"/>
      <c r="Q206" s="84"/>
      <c r="R206" s="86"/>
      <c r="S206" s="86"/>
      <c r="T206" s="265">
        <v>33</v>
      </c>
      <c r="U206" s="121">
        <f t="shared" si="15"/>
        <v>0</v>
      </c>
    </row>
    <row r="207" spans="1:21" ht="15.75" customHeight="1" x14ac:dyDescent="0.25">
      <c r="A207" s="272" t="s">
        <v>195</v>
      </c>
      <c r="B207" s="586"/>
      <c r="C207" s="128" t="s">
        <v>755</v>
      </c>
      <c r="D207" s="105"/>
      <c r="E207" s="105"/>
      <c r="F207" s="84"/>
      <c r="G207" s="105"/>
      <c r="H207" s="105"/>
      <c r="I207" s="84">
        <v>620</v>
      </c>
      <c r="J207" s="139">
        <f t="shared" si="14"/>
        <v>0</v>
      </c>
      <c r="K207" s="130"/>
      <c r="L207" s="272" t="s">
        <v>373</v>
      </c>
      <c r="M207" s="565"/>
      <c r="N207" s="565"/>
      <c r="O207" s="86"/>
      <c r="P207" s="86"/>
      <c r="Q207" s="84"/>
      <c r="R207" s="86"/>
      <c r="S207" s="86"/>
      <c r="T207" s="265">
        <v>33</v>
      </c>
      <c r="U207" s="121">
        <f t="shared" si="15"/>
        <v>0</v>
      </c>
    </row>
    <row r="208" spans="1:21" ht="15.75" customHeight="1" x14ac:dyDescent="0.25">
      <c r="A208" s="272" t="s">
        <v>196</v>
      </c>
      <c r="B208" s="586"/>
      <c r="C208" s="128" t="s">
        <v>755</v>
      </c>
      <c r="D208" s="105"/>
      <c r="E208" s="105"/>
      <c r="F208" s="84"/>
      <c r="G208" s="105"/>
      <c r="H208" s="105"/>
      <c r="I208" s="84">
        <v>620</v>
      </c>
      <c r="J208" s="139">
        <f t="shared" si="14"/>
        <v>0</v>
      </c>
      <c r="K208" s="130"/>
      <c r="L208" s="272" t="s">
        <v>374</v>
      </c>
      <c r="M208" s="565"/>
      <c r="N208" s="565"/>
      <c r="O208" s="86"/>
      <c r="P208" s="86"/>
      <c r="Q208" s="84"/>
      <c r="R208" s="86"/>
      <c r="S208" s="86"/>
      <c r="T208" s="265">
        <v>33</v>
      </c>
      <c r="U208" s="121">
        <f t="shared" si="15"/>
        <v>0</v>
      </c>
    </row>
    <row r="209" spans="1:21" ht="15.75" x14ac:dyDescent="0.25">
      <c r="A209" s="272" t="s">
        <v>197</v>
      </c>
      <c r="B209" s="588"/>
      <c r="C209" s="128" t="s">
        <v>755</v>
      </c>
      <c r="D209" s="105"/>
      <c r="E209" s="105"/>
      <c r="F209" s="84"/>
      <c r="G209" s="105"/>
      <c r="H209" s="105"/>
      <c r="I209" s="84">
        <v>725</v>
      </c>
      <c r="J209" s="139">
        <f t="shared" si="14"/>
        <v>0</v>
      </c>
      <c r="K209" s="130"/>
      <c r="L209" s="272" t="s">
        <v>375</v>
      </c>
      <c r="M209" s="565"/>
      <c r="N209" s="565"/>
      <c r="O209" s="86"/>
      <c r="P209" s="86"/>
      <c r="Q209" s="84"/>
      <c r="R209" s="86"/>
      <c r="S209" s="86"/>
      <c r="T209" s="265">
        <v>33</v>
      </c>
      <c r="U209" s="121">
        <f t="shared" si="15"/>
        <v>0</v>
      </c>
    </row>
    <row r="210" spans="1:21" ht="15.75" customHeight="1" x14ac:dyDescent="0.25">
      <c r="A210" s="272" t="s">
        <v>198</v>
      </c>
      <c r="B210" s="588"/>
      <c r="C210" s="128" t="s">
        <v>755</v>
      </c>
      <c r="D210" s="105"/>
      <c r="E210" s="105"/>
      <c r="F210" s="84"/>
      <c r="G210" s="105"/>
      <c r="H210" s="105"/>
      <c r="I210" s="84">
        <v>702</v>
      </c>
      <c r="J210" s="139">
        <f t="shared" si="14"/>
        <v>0</v>
      </c>
      <c r="K210" s="130"/>
      <c r="L210" s="272" t="s">
        <v>376</v>
      </c>
      <c r="M210" s="565"/>
      <c r="N210" s="565"/>
      <c r="O210" s="86"/>
      <c r="P210" s="86"/>
      <c r="Q210" s="84"/>
      <c r="R210" s="86"/>
      <c r="S210" s="86"/>
      <c r="T210" s="265">
        <v>33</v>
      </c>
      <c r="U210" s="121">
        <f t="shared" si="15"/>
        <v>0</v>
      </c>
    </row>
    <row r="211" spans="1:21" ht="15.75" customHeight="1" x14ac:dyDescent="0.25">
      <c r="A211" s="272" t="s">
        <v>199</v>
      </c>
      <c r="B211" s="588"/>
      <c r="C211" s="128" t="s">
        <v>755</v>
      </c>
      <c r="D211" s="105"/>
      <c r="E211" s="105"/>
      <c r="F211" s="84"/>
      <c r="G211" s="105"/>
      <c r="H211" s="105"/>
      <c r="I211" s="84">
        <v>812</v>
      </c>
      <c r="J211" s="139">
        <f t="shared" si="14"/>
        <v>0</v>
      </c>
      <c r="K211" s="130"/>
      <c r="L211" s="272" t="s">
        <v>377</v>
      </c>
      <c r="M211" s="565"/>
      <c r="N211" s="565"/>
      <c r="O211" s="86"/>
      <c r="P211" s="86"/>
      <c r="Q211" s="84"/>
      <c r="R211" s="86"/>
      <c r="S211" s="86"/>
      <c r="T211" s="265">
        <v>33</v>
      </c>
      <c r="U211" s="121">
        <f t="shared" si="15"/>
        <v>0</v>
      </c>
    </row>
    <row r="212" spans="1:21" ht="15.75" x14ac:dyDescent="0.25">
      <c r="A212" s="272" t="s">
        <v>200</v>
      </c>
      <c r="B212" s="588"/>
      <c r="C212" s="128" t="s">
        <v>755</v>
      </c>
      <c r="D212" s="105"/>
      <c r="E212" s="105"/>
      <c r="F212" s="84"/>
      <c r="G212" s="105"/>
      <c r="H212" s="105"/>
      <c r="I212" s="84">
        <v>753</v>
      </c>
      <c r="J212" s="139">
        <f t="shared" si="14"/>
        <v>0</v>
      </c>
      <c r="K212" s="130"/>
      <c r="L212" s="272" t="s">
        <v>378</v>
      </c>
      <c r="M212" s="565"/>
      <c r="N212" s="565"/>
      <c r="O212" s="86"/>
      <c r="P212" s="86"/>
      <c r="Q212" s="84"/>
      <c r="R212" s="86"/>
      <c r="S212" s="86"/>
      <c r="T212" s="265">
        <v>33</v>
      </c>
      <c r="U212" s="121">
        <f t="shared" si="15"/>
        <v>0</v>
      </c>
    </row>
    <row r="213" spans="1:21" ht="15.75" customHeight="1" x14ac:dyDescent="0.25">
      <c r="A213" s="272" t="s">
        <v>201</v>
      </c>
      <c r="B213" s="588"/>
      <c r="C213" s="128" t="s">
        <v>755</v>
      </c>
      <c r="D213" s="105"/>
      <c r="E213" s="105"/>
      <c r="F213" s="84"/>
      <c r="G213" s="105"/>
      <c r="H213" s="105"/>
      <c r="I213" s="84">
        <v>862</v>
      </c>
      <c r="J213" s="139">
        <f t="shared" si="14"/>
        <v>0</v>
      </c>
      <c r="K213" s="130"/>
      <c r="L213" s="272" t="s">
        <v>379</v>
      </c>
      <c r="M213" s="565"/>
      <c r="N213" s="565"/>
      <c r="O213" s="86"/>
      <c r="P213" s="86"/>
      <c r="Q213" s="84"/>
      <c r="R213" s="86"/>
      <c r="S213" s="86"/>
      <c r="T213" s="265">
        <v>33</v>
      </c>
      <c r="U213" s="121">
        <f t="shared" si="15"/>
        <v>0</v>
      </c>
    </row>
    <row r="214" spans="1:21" ht="15.75" customHeight="1" x14ac:dyDescent="0.25">
      <c r="A214" s="272" t="s">
        <v>202</v>
      </c>
      <c r="B214" s="588"/>
      <c r="C214" s="128" t="s">
        <v>755</v>
      </c>
      <c r="D214" s="105"/>
      <c r="E214" s="105"/>
      <c r="F214" s="84"/>
      <c r="G214" s="105"/>
      <c r="H214" s="105"/>
      <c r="I214" s="84">
        <v>831</v>
      </c>
      <c r="J214" s="139">
        <f t="shared" si="14"/>
        <v>0</v>
      </c>
      <c r="K214" s="130"/>
      <c r="L214" s="272" t="s">
        <v>380</v>
      </c>
      <c r="M214" s="565"/>
      <c r="N214" s="565"/>
      <c r="O214" s="86"/>
      <c r="P214" s="86"/>
      <c r="Q214" s="84"/>
      <c r="R214" s="86"/>
      <c r="S214" s="86"/>
      <c r="T214" s="265">
        <v>33</v>
      </c>
      <c r="U214" s="121">
        <f t="shared" si="15"/>
        <v>0</v>
      </c>
    </row>
    <row r="215" spans="1:21" ht="15.75" customHeight="1" x14ac:dyDescent="0.25">
      <c r="A215" s="272" t="s">
        <v>203</v>
      </c>
      <c r="B215" s="588"/>
      <c r="C215" s="128" t="s">
        <v>755</v>
      </c>
      <c r="D215" s="105"/>
      <c r="E215" s="105"/>
      <c r="F215" s="84"/>
      <c r="G215" s="105"/>
      <c r="H215" s="105"/>
      <c r="I215" s="84">
        <v>947</v>
      </c>
      <c r="J215" s="139">
        <f t="shared" si="14"/>
        <v>0</v>
      </c>
      <c r="K215" s="130"/>
      <c r="L215" s="272" t="s">
        <v>381</v>
      </c>
      <c r="M215" s="565"/>
      <c r="N215" s="565"/>
      <c r="O215" s="86"/>
      <c r="P215" s="86"/>
      <c r="Q215" s="84"/>
      <c r="R215" s="86"/>
      <c r="S215" s="86"/>
      <c r="T215" s="265">
        <v>33</v>
      </c>
      <c r="U215" s="121">
        <f t="shared" si="15"/>
        <v>0</v>
      </c>
    </row>
    <row r="216" spans="1:21" ht="15.75" customHeight="1" x14ac:dyDescent="0.25">
      <c r="A216" s="272" t="s">
        <v>204</v>
      </c>
      <c r="B216" s="588"/>
      <c r="C216" s="128" t="s">
        <v>755</v>
      </c>
      <c r="D216" s="105"/>
      <c r="E216" s="105"/>
      <c r="F216" s="84"/>
      <c r="G216" s="105"/>
      <c r="H216" s="105"/>
      <c r="I216" s="84">
        <v>874</v>
      </c>
      <c r="J216" s="139">
        <f t="shared" si="14"/>
        <v>0</v>
      </c>
      <c r="K216" s="130"/>
      <c r="L216" s="272" t="s">
        <v>382</v>
      </c>
      <c r="M216" s="565"/>
      <c r="N216" s="565"/>
      <c r="O216" s="86"/>
      <c r="P216" s="86"/>
      <c r="Q216" s="84"/>
      <c r="R216" s="86"/>
      <c r="S216" s="86"/>
      <c r="T216" s="265">
        <v>44</v>
      </c>
      <c r="U216" s="121">
        <f t="shared" si="15"/>
        <v>0</v>
      </c>
    </row>
    <row r="217" spans="1:21" ht="15.75" x14ac:dyDescent="0.25">
      <c r="A217" s="272" t="s">
        <v>205</v>
      </c>
      <c r="B217" s="588"/>
      <c r="C217" s="128" t="s">
        <v>755</v>
      </c>
      <c r="D217" s="105"/>
      <c r="E217" s="105"/>
      <c r="F217" s="84"/>
      <c r="G217" s="105"/>
      <c r="H217" s="105"/>
      <c r="I217" s="84">
        <v>989</v>
      </c>
      <c r="J217" s="139">
        <f t="shared" si="14"/>
        <v>0</v>
      </c>
      <c r="K217" s="259"/>
      <c r="L217" s="272" t="s">
        <v>383</v>
      </c>
      <c r="M217" s="565"/>
      <c r="N217" s="565"/>
      <c r="O217" s="86"/>
      <c r="P217" s="86"/>
      <c r="Q217" s="84"/>
      <c r="R217" s="86"/>
      <c r="S217" s="86"/>
      <c r="T217" s="265">
        <v>44</v>
      </c>
      <c r="U217" s="121">
        <f t="shared" si="15"/>
        <v>0</v>
      </c>
    </row>
    <row r="218" spans="1:21" ht="15.75" customHeight="1" thickBot="1" x14ac:dyDescent="0.3">
      <c r="A218" s="264" t="s">
        <v>206</v>
      </c>
      <c r="B218" s="597"/>
      <c r="C218" s="128" t="s">
        <v>755</v>
      </c>
      <c r="D218" s="360"/>
      <c r="E218" s="360"/>
      <c r="F218" s="84"/>
      <c r="G218" s="360"/>
      <c r="H218" s="360"/>
      <c r="I218" s="310">
        <v>966</v>
      </c>
      <c r="J218" s="139">
        <f t="shared" si="14"/>
        <v>0</v>
      </c>
      <c r="K218" s="130"/>
      <c r="L218" s="272" t="s">
        <v>384</v>
      </c>
      <c r="M218" s="565"/>
      <c r="N218" s="565"/>
      <c r="O218" s="86"/>
      <c r="P218" s="86"/>
      <c r="Q218" s="84"/>
      <c r="R218" s="86"/>
      <c r="S218" s="86"/>
      <c r="T218" s="265">
        <v>44</v>
      </c>
      <c r="U218" s="121">
        <f t="shared" si="15"/>
        <v>0</v>
      </c>
    </row>
    <row r="219" spans="1:21" ht="15.75" customHeight="1" thickBot="1" x14ac:dyDescent="0.3">
      <c r="A219" s="114" t="s">
        <v>350</v>
      </c>
      <c r="B219" s="102"/>
      <c r="C219" s="116"/>
      <c r="D219" s="117" t="s">
        <v>27</v>
      </c>
      <c r="E219" s="117"/>
      <c r="F219" s="117" t="s">
        <v>27</v>
      </c>
      <c r="G219" s="148"/>
      <c r="H219" s="148"/>
      <c r="I219" s="117" t="s">
        <v>29</v>
      </c>
      <c r="J219" s="118" t="s">
        <v>31</v>
      </c>
      <c r="K219" s="130"/>
      <c r="L219" s="272" t="s">
        <v>385</v>
      </c>
      <c r="M219" s="565"/>
      <c r="N219" s="565"/>
      <c r="O219" s="86"/>
      <c r="P219" s="86"/>
      <c r="Q219" s="84"/>
      <c r="R219" s="86"/>
      <c r="S219" s="86"/>
      <c r="T219" s="265">
        <v>44</v>
      </c>
      <c r="U219" s="121">
        <f t="shared" si="15"/>
        <v>0</v>
      </c>
    </row>
    <row r="220" spans="1:21" ht="15.75" customHeight="1" x14ac:dyDescent="0.25">
      <c r="A220" s="322" t="s">
        <v>351</v>
      </c>
      <c r="B220" s="598"/>
      <c r="C220" s="598"/>
      <c r="D220" s="322"/>
      <c r="E220" s="322"/>
      <c r="F220" s="84"/>
      <c r="G220" s="322"/>
      <c r="H220" s="322"/>
      <c r="I220" s="285">
        <v>45</v>
      </c>
      <c r="J220" s="139">
        <f>F220*I220</f>
        <v>0</v>
      </c>
      <c r="K220" s="130"/>
      <c r="L220" s="272" t="s">
        <v>386</v>
      </c>
      <c r="M220" s="565"/>
      <c r="N220" s="565"/>
      <c r="O220" s="86"/>
      <c r="P220" s="86"/>
      <c r="Q220" s="84"/>
      <c r="R220" s="86"/>
      <c r="S220" s="86"/>
      <c r="T220" s="265">
        <v>44</v>
      </c>
      <c r="U220" s="121">
        <f t="shared" si="15"/>
        <v>0</v>
      </c>
    </row>
    <row r="221" spans="1:21" ht="15.75" x14ac:dyDescent="0.25">
      <c r="A221" s="272" t="s">
        <v>352</v>
      </c>
      <c r="B221" s="599"/>
      <c r="C221" s="599"/>
      <c r="D221" s="272"/>
      <c r="E221" s="272"/>
      <c r="F221" s="84"/>
      <c r="G221" s="272"/>
      <c r="H221" s="272"/>
      <c r="I221" s="269">
        <v>55</v>
      </c>
      <c r="J221" s="139">
        <f t="shared" ref="J221:J228" si="16">F221*I221</f>
        <v>0</v>
      </c>
      <c r="K221" s="130"/>
      <c r="L221" s="272" t="s">
        <v>387</v>
      </c>
      <c r="M221" s="565"/>
      <c r="N221" s="565"/>
      <c r="O221" s="86"/>
      <c r="P221" s="86"/>
      <c r="Q221" s="84"/>
      <c r="R221" s="86"/>
      <c r="S221" s="86"/>
      <c r="T221" s="265">
        <v>44</v>
      </c>
      <c r="U221" s="121">
        <f t="shared" si="15"/>
        <v>0</v>
      </c>
    </row>
    <row r="222" spans="1:21" ht="15.75" customHeight="1" x14ac:dyDescent="0.25">
      <c r="A222" s="272" t="s">
        <v>353</v>
      </c>
      <c r="B222" s="599"/>
      <c r="C222" s="599"/>
      <c r="D222" s="272"/>
      <c r="E222" s="272"/>
      <c r="F222" s="84"/>
      <c r="G222" s="272"/>
      <c r="H222" s="272"/>
      <c r="I222" s="269">
        <v>68</v>
      </c>
      <c r="J222" s="139">
        <f t="shared" si="16"/>
        <v>0</v>
      </c>
      <c r="K222" s="130"/>
      <c r="L222" s="272" t="s">
        <v>388</v>
      </c>
      <c r="M222" s="565"/>
      <c r="N222" s="565"/>
      <c r="O222" s="86"/>
      <c r="P222" s="86"/>
      <c r="Q222" s="84"/>
      <c r="R222" s="86"/>
      <c r="S222" s="86"/>
      <c r="T222" s="265">
        <v>44</v>
      </c>
      <c r="U222" s="121">
        <f t="shared" si="15"/>
        <v>0</v>
      </c>
    </row>
    <row r="223" spans="1:21" ht="15.75" customHeight="1" x14ac:dyDescent="0.25">
      <c r="A223" s="272" t="s">
        <v>354</v>
      </c>
      <c r="B223" s="599"/>
      <c r="C223" s="599"/>
      <c r="D223" s="272"/>
      <c r="E223" s="272"/>
      <c r="F223" s="84"/>
      <c r="G223" s="272"/>
      <c r="H223" s="272"/>
      <c r="I223" s="269">
        <v>77</v>
      </c>
      <c r="J223" s="139">
        <f t="shared" si="16"/>
        <v>0</v>
      </c>
      <c r="K223" s="130"/>
      <c r="L223" s="272" t="s">
        <v>389</v>
      </c>
      <c r="M223" s="565"/>
      <c r="N223" s="565"/>
      <c r="O223" s="86"/>
      <c r="P223" s="86"/>
      <c r="Q223" s="84"/>
      <c r="R223" s="86"/>
      <c r="S223" s="86"/>
      <c r="T223" s="265">
        <v>44</v>
      </c>
      <c r="U223" s="121">
        <f t="shared" si="15"/>
        <v>0</v>
      </c>
    </row>
    <row r="224" spans="1:21" ht="15.75" customHeight="1" x14ac:dyDescent="0.25">
      <c r="A224" s="272" t="s">
        <v>355</v>
      </c>
      <c r="B224" s="599"/>
      <c r="C224" s="599"/>
      <c r="D224" s="272"/>
      <c r="E224" s="272"/>
      <c r="F224" s="84"/>
      <c r="G224" s="272"/>
      <c r="H224" s="272"/>
      <c r="I224" s="269">
        <v>90</v>
      </c>
      <c r="J224" s="139">
        <f t="shared" si="16"/>
        <v>0</v>
      </c>
      <c r="K224" s="130"/>
      <c r="L224" s="272" t="s">
        <v>390</v>
      </c>
      <c r="M224" s="565"/>
      <c r="N224" s="565"/>
      <c r="O224" s="86"/>
      <c r="P224" s="86"/>
      <c r="Q224" s="84"/>
      <c r="R224" s="86"/>
      <c r="S224" s="86"/>
      <c r="T224" s="265">
        <v>44</v>
      </c>
      <c r="U224" s="121">
        <f t="shared" si="15"/>
        <v>0</v>
      </c>
    </row>
    <row r="225" spans="1:21" ht="15.75" customHeight="1" x14ac:dyDescent="0.25">
      <c r="A225" s="272" t="s">
        <v>356</v>
      </c>
      <c r="B225" s="599"/>
      <c r="C225" s="599"/>
      <c r="D225" s="272"/>
      <c r="E225" s="272"/>
      <c r="F225" s="84"/>
      <c r="G225" s="272"/>
      <c r="H225" s="272"/>
      <c r="I225" s="269">
        <v>93</v>
      </c>
      <c r="J225" s="139">
        <f t="shared" si="16"/>
        <v>0</v>
      </c>
      <c r="K225" s="130"/>
      <c r="L225" s="272" t="s">
        <v>391</v>
      </c>
      <c r="M225" s="588"/>
      <c r="N225" s="599"/>
      <c r="O225" s="105"/>
      <c r="P225" s="105"/>
      <c r="Q225" s="84"/>
      <c r="R225" s="105"/>
      <c r="S225" s="105"/>
      <c r="T225" s="265">
        <v>44</v>
      </c>
      <c r="U225" s="121">
        <f t="shared" si="15"/>
        <v>0</v>
      </c>
    </row>
    <row r="226" spans="1:21" ht="15.75" customHeight="1" x14ac:dyDescent="0.25">
      <c r="A226" s="272" t="s">
        <v>357</v>
      </c>
      <c r="B226" s="599"/>
      <c r="C226" s="599"/>
      <c r="D226" s="272"/>
      <c r="E226" s="272"/>
      <c r="F226" s="84"/>
      <c r="G226" s="272"/>
      <c r="H226" s="272"/>
      <c r="I226" s="269">
        <v>112</v>
      </c>
      <c r="J226" s="139">
        <f t="shared" si="16"/>
        <v>0</v>
      </c>
      <c r="K226" s="130"/>
      <c r="L226" s="272" t="s">
        <v>392</v>
      </c>
      <c r="M226" s="588"/>
      <c r="N226" s="599"/>
      <c r="O226" s="105"/>
      <c r="P226" s="105"/>
      <c r="Q226" s="84"/>
      <c r="R226" s="105"/>
      <c r="S226" s="105"/>
      <c r="T226" s="265">
        <v>44</v>
      </c>
      <c r="U226" s="121">
        <f t="shared" si="15"/>
        <v>0</v>
      </c>
    </row>
    <row r="227" spans="1:21" ht="15.75" customHeight="1" x14ac:dyDescent="0.25">
      <c r="A227" s="272" t="s">
        <v>358</v>
      </c>
      <c r="B227" s="599"/>
      <c r="C227" s="599"/>
      <c r="D227" s="272"/>
      <c r="E227" s="272"/>
      <c r="F227" s="84"/>
      <c r="G227" s="272"/>
      <c r="H227" s="272"/>
      <c r="I227" s="269">
        <v>108</v>
      </c>
      <c r="J227" s="139">
        <f t="shared" si="16"/>
        <v>0</v>
      </c>
      <c r="K227" s="130"/>
      <c r="L227" s="272" t="s">
        <v>393</v>
      </c>
      <c r="M227" s="588"/>
      <c r="N227" s="599"/>
      <c r="O227" s="105"/>
      <c r="P227" s="105"/>
      <c r="Q227" s="84"/>
      <c r="R227" s="105"/>
      <c r="S227" s="105"/>
      <c r="T227" s="265">
        <v>44</v>
      </c>
      <c r="U227" s="121">
        <f t="shared" si="15"/>
        <v>0</v>
      </c>
    </row>
    <row r="228" spans="1:21" ht="15.75" customHeight="1" thickBot="1" x14ac:dyDescent="0.3">
      <c r="A228" s="344" t="s">
        <v>359</v>
      </c>
      <c r="B228" s="600"/>
      <c r="C228" s="600"/>
      <c r="D228" s="344"/>
      <c r="E228" s="344"/>
      <c r="F228" s="84"/>
      <c r="G228" s="344"/>
      <c r="H228" s="344"/>
      <c r="I228" s="293">
        <v>130</v>
      </c>
      <c r="J228" s="139">
        <f t="shared" si="16"/>
        <v>0</v>
      </c>
      <c r="K228" s="130"/>
      <c r="L228" s="87" t="s">
        <v>394</v>
      </c>
      <c r="M228" s="588"/>
      <c r="N228" s="599"/>
      <c r="O228" s="105"/>
      <c r="P228" s="105"/>
      <c r="Q228" s="84"/>
      <c r="R228" s="105"/>
      <c r="S228" s="105"/>
      <c r="T228" s="265">
        <v>44</v>
      </c>
      <c r="U228" s="121">
        <f t="shared" si="15"/>
        <v>0</v>
      </c>
    </row>
    <row r="229" spans="1:21" ht="15.75" customHeight="1" thickBot="1" x14ac:dyDescent="0.3">
      <c r="A229" s="637" t="s">
        <v>366</v>
      </c>
      <c r="B229" s="638"/>
      <c r="C229" s="116"/>
      <c r="D229" s="117" t="s">
        <v>27</v>
      </c>
      <c r="E229" s="117" t="s">
        <v>28</v>
      </c>
      <c r="F229" s="117" t="s">
        <v>27</v>
      </c>
      <c r="G229" s="117" t="s">
        <v>29</v>
      </c>
      <c r="H229" s="117" t="s">
        <v>30</v>
      </c>
      <c r="I229" s="117" t="s">
        <v>29</v>
      </c>
      <c r="J229" s="118" t="s">
        <v>31</v>
      </c>
      <c r="K229" s="130"/>
      <c r="L229" s="87" t="s">
        <v>395</v>
      </c>
      <c r="M229" s="565"/>
      <c r="N229" s="565"/>
      <c r="O229" s="86"/>
      <c r="P229" s="86"/>
      <c r="Q229" s="84"/>
      <c r="R229" s="86"/>
      <c r="S229" s="86"/>
      <c r="T229" s="265">
        <v>44</v>
      </c>
      <c r="U229" s="121">
        <f t="shared" si="15"/>
        <v>0</v>
      </c>
    </row>
    <row r="230" spans="1:21" ht="15.75" customHeight="1" x14ac:dyDescent="0.25">
      <c r="A230" s="327" t="s">
        <v>344</v>
      </c>
      <c r="B230" s="595"/>
      <c r="C230" s="595"/>
      <c r="D230" s="166"/>
      <c r="E230" s="166"/>
      <c r="F230" s="84"/>
      <c r="G230" s="166"/>
      <c r="H230" s="166"/>
      <c r="I230" s="287">
        <v>62</v>
      </c>
      <c r="J230" s="139">
        <f>F230*I230</f>
        <v>0</v>
      </c>
      <c r="K230" s="130"/>
      <c r="L230" s="87" t="s">
        <v>396</v>
      </c>
      <c r="M230" s="565"/>
      <c r="N230" s="565"/>
      <c r="O230" s="86"/>
      <c r="P230" s="86"/>
      <c r="Q230" s="84"/>
      <c r="R230" s="86"/>
      <c r="S230" s="86"/>
      <c r="T230" s="265">
        <v>44</v>
      </c>
      <c r="U230" s="121">
        <f t="shared" si="15"/>
        <v>0</v>
      </c>
    </row>
    <row r="231" spans="1:21" ht="15.75" customHeight="1" x14ac:dyDescent="0.25">
      <c r="A231" s="328" t="s">
        <v>345</v>
      </c>
      <c r="B231" s="565"/>
      <c r="C231" s="565"/>
      <c r="D231" s="86"/>
      <c r="E231" s="86"/>
      <c r="F231" s="84"/>
      <c r="G231" s="86"/>
      <c r="H231" s="86"/>
      <c r="I231" s="263">
        <v>62</v>
      </c>
      <c r="J231" s="139">
        <f t="shared" ref="J231:J235" si="17">F231*I231</f>
        <v>0</v>
      </c>
      <c r="K231" s="130"/>
      <c r="L231" s="87" t="s">
        <v>397</v>
      </c>
      <c r="M231" s="565"/>
      <c r="N231" s="565"/>
      <c r="O231" s="86"/>
      <c r="P231" s="86"/>
      <c r="Q231" s="84"/>
      <c r="R231" s="86"/>
      <c r="S231" s="86"/>
      <c r="T231" s="265">
        <v>33</v>
      </c>
      <c r="U231" s="121">
        <f t="shared" si="15"/>
        <v>0</v>
      </c>
    </row>
    <row r="232" spans="1:21" ht="15.75" customHeight="1" x14ac:dyDescent="0.25">
      <c r="A232" s="328" t="s">
        <v>346</v>
      </c>
      <c r="B232" s="565"/>
      <c r="C232" s="565"/>
      <c r="D232" s="86"/>
      <c r="E232" s="86"/>
      <c r="F232" s="84"/>
      <c r="G232" s="86"/>
      <c r="H232" s="86"/>
      <c r="I232" s="263">
        <v>62</v>
      </c>
      <c r="J232" s="139">
        <f t="shared" si="17"/>
        <v>0</v>
      </c>
      <c r="K232" s="130"/>
      <c r="L232" s="87" t="s">
        <v>398</v>
      </c>
      <c r="M232" s="565"/>
      <c r="N232" s="565"/>
      <c r="O232" s="86"/>
      <c r="P232" s="86"/>
      <c r="Q232" s="84"/>
      <c r="R232" s="86"/>
      <c r="S232" s="86"/>
      <c r="T232" s="265">
        <v>33</v>
      </c>
      <c r="U232" s="121">
        <f t="shared" si="15"/>
        <v>0</v>
      </c>
    </row>
    <row r="233" spans="1:21" ht="15.75" customHeight="1" x14ac:dyDescent="0.25">
      <c r="A233" s="328" t="s">
        <v>360</v>
      </c>
      <c r="B233" s="565"/>
      <c r="C233" s="565"/>
      <c r="D233" s="86"/>
      <c r="E233" s="86"/>
      <c r="F233" s="84"/>
      <c r="G233" s="86"/>
      <c r="H233" s="86"/>
      <c r="I233" s="263">
        <v>105</v>
      </c>
      <c r="J233" s="139">
        <f t="shared" si="17"/>
        <v>0</v>
      </c>
      <c r="K233" s="259"/>
      <c r="L233" s="87" t="s">
        <v>399</v>
      </c>
      <c r="M233" s="565"/>
      <c r="N233" s="565"/>
      <c r="O233" s="86"/>
      <c r="P233" s="86"/>
      <c r="Q233" s="84"/>
      <c r="R233" s="86"/>
      <c r="S233" s="86"/>
      <c r="T233" s="265">
        <v>33</v>
      </c>
      <c r="U233" s="121">
        <f t="shared" si="15"/>
        <v>0</v>
      </c>
    </row>
    <row r="234" spans="1:21" ht="15.75" customHeight="1" x14ac:dyDescent="0.25">
      <c r="A234" s="328" t="s">
        <v>361</v>
      </c>
      <c r="B234" s="565"/>
      <c r="C234" s="565"/>
      <c r="D234" s="86"/>
      <c r="E234" s="86"/>
      <c r="F234" s="84"/>
      <c r="G234" s="86"/>
      <c r="H234" s="86"/>
      <c r="I234" s="263">
        <v>105</v>
      </c>
      <c r="J234" s="139">
        <f t="shared" si="17"/>
        <v>0</v>
      </c>
      <c r="K234" s="130"/>
      <c r="L234" s="87" t="s">
        <v>400</v>
      </c>
      <c r="M234" s="565"/>
      <c r="N234" s="565"/>
      <c r="O234" s="86"/>
      <c r="P234" s="86"/>
      <c r="Q234" s="84"/>
      <c r="R234" s="86"/>
      <c r="S234" s="86"/>
      <c r="T234" s="265">
        <v>44</v>
      </c>
      <c r="U234" s="121">
        <f t="shared" si="15"/>
        <v>0</v>
      </c>
    </row>
    <row r="235" spans="1:21" ht="15.75" customHeight="1" thickBot="1" x14ac:dyDescent="0.3">
      <c r="A235" s="328" t="s">
        <v>362</v>
      </c>
      <c r="B235" s="565"/>
      <c r="C235" s="565"/>
      <c r="D235" s="86"/>
      <c r="E235" s="86"/>
      <c r="F235" s="84"/>
      <c r="G235" s="86"/>
      <c r="H235" s="86"/>
      <c r="I235" s="263">
        <v>105</v>
      </c>
      <c r="J235" s="139">
        <f t="shared" si="17"/>
        <v>0</v>
      </c>
      <c r="K235" s="130"/>
      <c r="L235" s="87" t="s">
        <v>401</v>
      </c>
      <c r="M235" s="565"/>
      <c r="N235" s="565"/>
      <c r="O235" s="86"/>
      <c r="P235" s="86"/>
      <c r="Q235" s="84"/>
      <c r="R235" s="86"/>
      <c r="S235" s="86"/>
      <c r="T235" s="265">
        <v>44</v>
      </c>
      <c r="U235" s="121">
        <f t="shared" si="15"/>
        <v>0</v>
      </c>
    </row>
    <row r="236" spans="1:21" ht="15.75" customHeight="1" thickBot="1" x14ac:dyDescent="0.3">
      <c r="A236" s="307" t="s">
        <v>410</v>
      </c>
      <c r="B236" s="292"/>
      <c r="C236" s="116"/>
      <c r="D236" s="117" t="s">
        <v>27</v>
      </c>
      <c r="E236" s="117" t="s">
        <v>28</v>
      </c>
      <c r="F236" s="117" t="s">
        <v>27</v>
      </c>
      <c r="G236" s="117" t="s">
        <v>29</v>
      </c>
      <c r="H236" s="117" t="s">
        <v>30</v>
      </c>
      <c r="I236" s="117" t="s">
        <v>29</v>
      </c>
      <c r="J236" s="118" t="s">
        <v>31</v>
      </c>
      <c r="K236" s="130"/>
      <c r="L236" s="87" t="s">
        <v>402</v>
      </c>
      <c r="M236" s="565"/>
      <c r="N236" s="565"/>
      <c r="O236" s="86"/>
      <c r="P236" s="86"/>
      <c r="Q236" s="84"/>
      <c r="R236" s="86"/>
      <c r="S236" s="86"/>
      <c r="T236" s="265">
        <v>44</v>
      </c>
      <c r="U236" s="121">
        <f t="shared" si="15"/>
        <v>0</v>
      </c>
    </row>
    <row r="237" spans="1:21" ht="15.75" customHeight="1" x14ac:dyDescent="0.25">
      <c r="A237" s="322" t="s">
        <v>411</v>
      </c>
      <c r="B237" s="595"/>
      <c r="C237" s="595"/>
      <c r="D237" s="166"/>
      <c r="E237" s="166"/>
      <c r="F237" s="84"/>
      <c r="G237" s="166"/>
      <c r="H237" s="166"/>
      <c r="I237" s="268">
        <v>36</v>
      </c>
      <c r="J237" s="139">
        <f>I237*F237</f>
        <v>0</v>
      </c>
      <c r="K237" s="130"/>
      <c r="L237" s="87" t="s">
        <v>403</v>
      </c>
      <c r="M237" s="565"/>
      <c r="N237" s="565"/>
      <c r="O237" s="86"/>
      <c r="P237" s="86"/>
      <c r="Q237" s="84"/>
      <c r="R237" s="86"/>
      <c r="S237" s="86"/>
      <c r="T237" s="265">
        <v>44</v>
      </c>
      <c r="U237" s="121">
        <f t="shared" si="15"/>
        <v>0</v>
      </c>
    </row>
    <row r="238" spans="1:21" ht="15.75" customHeight="1" x14ac:dyDescent="0.25">
      <c r="A238" s="272" t="s">
        <v>412</v>
      </c>
      <c r="B238" s="565"/>
      <c r="C238" s="565"/>
      <c r="D238" s="86"/>
      <c r="E238" s="86"/>
      <c r="F238" s="84"/>
      <c r="G238" s="86"/>
      <c r="H238" s="86"/>
      <c r="I238" s="265">
        <v>40</v>
      </c>
      <c r="J238" s="139">
        <f t="shared" ref="J238:J255" si="18">I238*F238</f>
        <v>0</v>
      </c>
      <c r="K238" s="130"/>
      <c r="L238" s="87" t="s">
        <v>404</v>
      </c>
      <c r="M238" s="565"/>
      <c r="N238" s="565"/>
      <c r="O238" s="86"/>
      <c r="P238" s="86"/>
      <c r="Q238" s="84"/>
      <c r="R238" s="86"/>
      <c r="S238" s="86"/>
      <c r="T238" s="265">
        <v>44</v>
      </c>
      <c r="U238" s="121">
        <f t="shared" si="15"/>
        <v>0</v>
      </c>
    </row>
    <row r="239" spans="1:21" ht="15.75" customHeight="1" x14ac:dyDescent="0.25">
      <c r="A239" s="272" t="s">
        <v>413</v>
      </c>
      <c r="B239" s="565"/>
      <c r="C239" s="565"/>
      <c r="D239" s="86"/>
      <c r="E239" s="86"/>
      <c r="F239" s="84"/>
      <c r="G239" s="86"/>
      <c r="H239" s="86"/>
      <c r="I239" s="265">
        <v>49</v>
      </c>
      <c r="J239" s="139">
        <f t="shared" si="18"/>
        <v>0</v>
      </c>
      <c r="K239" s="130"/>
      <c r="L239" s="87" t="s">
        <v>405</v>
      </c>
      <c r="M239" s="565"/>
      <c r="N239" s="565"/>
      <c r="O239" s="86"/>
      <c r="P239" s="86"/>
      <c r="Q239" s="84"/>
      <c r="R239" s="86"/>
      <c r="S239" s="86"/>
      <c r="T239" s="265">
        <v>44</v>
      </c>
      <c r="U239" s="121">
        <f t="shared" si="15"/>
        <v>0</v>
      </c>
    </row>
    <row r="240" spans="1:21" ht="15.75" customHeight="1" x14ac:dyDescent="0.25">
      <c r="A240" s="272" t="s">
        <v>414</v>
      </c>
      <c r="B240" s="565"/>
      <c r="C240" s="565"/>
      <c r="D240" s="86"/>
      <c r="E240" s="86"/>
      <c r="F240" s="84"/>
      <c r="G240" s="86"/>
      <c r="H240" s="86"/>
      <c r="I240" s="265">
        <v>44</v>
      </c>
      <c r="J240" s="139">
        <f t="shared" si="18"/>
        <v>0</v>
      </c>
      <c r="K240" s="259"/>
      <c r="L240" s="272" t="s">
        <v>406</v>
      </c>
      <c r="M240" s="565"/>
      <c r="N240" s="565"/>
      <c r="O240" s="86"/>
      <c r="P240" s="86"/>
      <c r="Q240" s="84"/>
      <c r="R240" s="86"/>
      <c r="S240" s="86"/>
      <c r="T240" s="265">
        <v>44</v>
      </c>
      <c r="U240" s="121">
        <f t="shared" si="15"/>
        <v>0</v>
      </c>
    </row>
    <row r="241" spans="1:21" ht="15.75" customHeight="1" x14ac:dyDescent="0.25">
      <c r="A241" s="272" t="s">
        <v>415</v>
      </c>
      <c r="B241" s="565"/>
      <c r="C241" s="565"/>
      <c r="D241" s="86"/>
      <c r="E241" s="86"/>
      <c r="F241" s="84"/>
      <c r="G241" s="86"/>
      <c r="H241" s="86"/>
      <c r="I241" s="265">
        <v>59</v>
      </c>
      <c r="J241" s="139">
        <f t="shared" si="18"/>
        <v>0</v>
      </c>
      <c r="K241" s="259"/>
      <c r="L241" s="272" t="s">
        <v>407</v>
      </c>
      <c r="M241" s="565"/>
      <c r="N241" s="565"/>
      <c r="O241" s="86"/>
      <c r="P241" s="86"/>
      <c r="Q241" s="84"/>
      <c r="R241" s="86"/>
      <c r="S241" s="86"/>
      <c r="T241" s="265">
        <v>44</v>
      </c>
      <c r="U241" s="121">
        <f t="shared" si="15"/>
        <v>0</v>
      </c>
    </row>
    <row r="242" spans="1:21" ht="15.75" customHeight="1" thickBot="1" x14ac:dyDescent="0.3">
      <c r="A242" s="272" t="s">
        <v>416</v>
      </c>
      <c r="B242" s="565"/>
      <c r="C242" s="565"/>
      <c r="D242" s="86"/>
      <c r="E242" s="86"/>
      <c r="F242" s="84"/>
      <c r="G242" s="86"/>
      <c r="H242" s="86"/>
      <c r="I242" s="265">
        <v>49</v>
      </c>
      <c r="J242" s="139">
        <f t="shared" si="18"/>
        <v>0</v>
      </c>
      <c r="K242" s="259"/>
      <c r="L242" s="272" t="s">
        <v>408</v>
      </c>
      <c r="M242" s="565"/>
      <c r="N242" s="565"/>
      <c r="O242" s="86"/>
      <c r="P242" s="86"/>
      <c r="Q242" s="84"/>
      <c r="R242" s="86"/>
      <c r="S242" s="86"/>
      <c r="T242" s="265">
        <v>44</v>
      </c>
      <c r="U242" s="121">
        <f t="shared" si="15"/>
        <v>0</v>
      </c>
    </row>
    <row r="243" spans="1:21" ht="15.75" customHeight="1" thickBot="1" x14ac:dyDescent="0.3">
      <c r="A243" s="272" t="s">
        <v>417</v>
      </c>
      <c r="B243" s="565"/>
      <c r="C243" s="565"/>
      <c r="D243" s="86"/>
      <c r="E243" s="86"/>
      <c r="F243" s="84"/>
      <c r="G243" s="86"/>
      <c r="H243" s="86"/>
      <c r="I243" s="265">
        <v>72</v>
      </c>
      <c r="J243" s="139">
        <f t="shared" si="18"/>
        <v>0</v>
      </c>
      <c r="K243" s="259"/>
      <c r="L243" s="651" t="s">
        <v>365</v>
      </c>
      <c r="M243" s="638"/>
      <c r="N243" s="116"/>
      <c r="O243" s="117" t="s">
        <v>27</v>
      </c>
      <c r="P243" s="117" t="s">
        <v>28</v>
      </c>
      <c r="Q243" s="117" t="s">
        <v>27</v>
      </c>
      <c r="R243" s="117" t="s">
        <v>29</v>
      </c>
      <c r="S243" s="117" t="s">
        <v>30</v>
      </c>
      <c r="T243" s="117" t="s">
        <v>29</v>
      </c>
      <c r="U243" s="118" t="s">
        <v>31</v>
      </c>
    </row>
    <row r="244" spans="1:21" ht="15.75" customHeight="1" x14ac:dyDescent="0.25">
      <c r="A244" s="272" t="s">
        <v>418</v>
      </c>
      <c r="B244" s="565"/>
      <c r="C244" s="565"/>
      <c r="D244" s="86"/>
      <c r="E244" s="86"/>
      <c r="F244" s="84"/>
      <c r="G244" s="86"/>
      <c r="H244" s="86"/>
      <c r="I244" s="265">
        <v>53</v>
      </c>
      <c r="J244" s="139">
        <f t="shared" si="18"/>
        <v>0</v>
      </c>
      <c r="K244" s="259"/>
      <c r="L244" s="272" t="s">
        <v>313</v>
      </c>
      <c r="M244" s="601"/>
      <c r="N244" s="587"/>
      <c r="O244" s="140"/>
      <c r="P244" s="167"/>
      <c r="Q244" s="142"/>
      <c r="R244" s="105"/>
      <c r="S244" s="105"/>
      <c r="T244" s="127">
        <v>122</v>
      </c>
      <c r="U244" s="125">
        <f>Q244*T244</f>
        <v>0</v>
      </c>
    </row>
    <row r="245" spans="1:21" ht="15.75" customHeight="1" x14ac:dyDescent="0.25">
      <c r="A245" s="272" t="s">
        <v>419</v>
      </c>
      <c r="B245" s="565"/>
      <c r="C245" s="565"/>
      <c r="D245" s="86"/>
      <c r="E245" s="86"/>
      <c r="F245" s="84"/>
      <c r="G245" s="86"/>
      <c r="H245" s="86"/>
      <c r="I245" s="265">
        <v>84</v>
      </c>
      <c r="J245" s="139">
        <f t="shared" si="18"/>
        <v>0</v>
      </c>
      <c r="K245" s="259"/>
      <c r="L245" s="272" t="s">
        <v>314</v>
      </c>
      <c r="M245" s="602"/>
      <c r="N245" s="588"/>
      <c r="O245" s="105"/>
      <c r="P245" s="168"/>
      <c r="Q245" s="142"/>
      <c r="R245" s="105"/>
      <c r="S245" s="105"/>
      <c r="T245" s="127">
        <v>136</v>
      </c>
      <c r="U245" s="125">
        <f t="shared" ref="U245:U252" si="19">Q245*T245</f>
        <v>0</v>
      </c>
    </row>
    <row r="246" spans="1:21" ht="15.75" customHeight="1" x14ac:dyDescent="0.25">
      <c r="A246" s="272" t="s">
        <v>420</v>
      </c>
      <c r="B246" s="565"/>
      <c r="C246" s="565"/>
      <c r="D246" s="86"/>
      <c r="E246" s="86"/>
      <c r="F246" s="84"/>
      <c r="G246" s="86"/>
      <c r="H246" s="86"/>
      <c r="I246" s="265">
        <v>58</v>
      </c>
      <c r="J246" s="139">
        <f t="shared" si="18"/>
        <v>0</v>
      </c>
      <c r="K246" s="259"/>
      <c r="L246" s="272" t="s">
        <v>315</v>
      </c>
      <c r="M246" s="603"/>
      <c r="N246" s="604"/>
      <c r="O246" s="105"/>
      <c r="P246" s="105"/>
      <c r="Q246" s="142"/>
      <c r="R246" s="84">
        <v>77</v>
      </c>
      <c r="S246" s="105"/>
      <c r="T246" s="127">
        <v>152</v>
      </c>
      <c r="U246" s="125">
        <f t="shared" si="19"/>
        <v>0</v>
      </c>
    </row>
    <row r="247" spans="1:21" ht="15.75" customHeight="1" x14ac:dyDescent="0.25">
      <c r="A247" s="272" t="s">
        <v>421</v>
      </c>
      <c r="B247" s="565"/>
      <c r="C247" s="565"/>
      <c r="D247" s="86"/>
      <c r="E247" s="86"/>
      <c r="F247" s="84"/>
      <c r="G247" s="86"/>
      <c r="H247" s="86"/>
      <c r="I247" s="265">
        <v>96</v>
      </c>
      <c r="J247" s="139">
        <f t="shared" si="18"/>
        <v>0</v>
      </c>
      <c r="K247" s="259"/>
      <c r="L247" s="272" t="s">
        <v>316</v>
      </c>
      <c r="M247" s="603"/>
      <c r="N247" s="604"/>
      <c r="O247" s="105"/>
      <c r="P247" s="105"/>
      <c r="Q247" s="142"/>
      <c r="R247" s="84">
        <v>83</v>
      </c>
      <c r="S247" s="105"/>
      <c r="T247" s="127">
        <v>167</v>
      </c>
      <c r="U247" s="125">
        <f t="shared" si="19"/>
        <v>0</v>
      </c>
    </row>
    <row r="248" spans="1:21" ht="15.75" customHeight="1" x14ac:dyDescent="0.25">
      <c r="A248" s="272" t="s">
        <v>422</v>
      </c>
      <c r="B248" s="565"/>
      <c r="C248" s="565"/>
      <c r="D248" s="86"/>
      <c r="E248" s="86"/>
      <c r="F248" s="84"/>
      <c r="G248" s="86"/>
      <c r="H248" s="86"/>
      <c r="I248" s="265">
        <v>62</v>
      </c>
      <c r="J248" s="139">
        <f t="shared" si="18"/>
        <v>0</v>
      </c>
      <c r="K248" s="259"/>
      <c r="L248" s="272" t="s">
        <v>317</v>
      </c>
      <c r="M248" s="603"/>
      <c r="N248" s="604"/>
      <c r="O248" s="105"/>
      <c r="P248" s="105"/>
      <c r="Q248" s="142"/>
      <c r="R248" s="84">
        <v>87</v>
      </c>
      <c r="S248" s="105"/>
      <c r="T248" s="127">
        <v>188</v>
      </c>
      <c r="U248" s="125">
        <f t="shared" si="19"/>
        <v>0</v>
      </c>
    </row>
    <row r="249" spans="1:21" ht="15.75" customHeight="1" x14ac:dyDescent="0.25">
      <c r="A249" s="272" t="s">
        <v>423</v>
      </c>
      <c r="B249" s="565"/>
      <c r="C249" s="565"/>
      <c r="D249" s="86"/>
      <c r="E249" s="86"/>
      <c r="F249" s="84"/>
      <c r="G249" s="86"/>
      <c r="H249" s="86"/>
      <c r="I249" s="265">
        <v>108</v>
      </c>
      <c r="J249" s="139">
        <f t="shared" si="18"/>
        <v>0</v>
      </c>
      <c r="K249" s="259"/>
      <c r="L249" s="272" t="s">
        <v>318</v>
      </c>
      <c r="M249" s="603"/>
      <c r="N249" s="604"/>
      <c r="O249" s="105"/>
      <c r="P249" s="105"/>
      <c r="Q249" s="142"/>
      <c r="R249" s="84">
        <v>95</v>
      </c>
      <c r="S249" s="105"/>
      <c r="T249" s="127">
        <v>215</v>
      </c>
      <c r="U249" s="125">
        <f t="shared" si="19"/>
        <v>0</v>
      </c>
    </row>
    <row r="250" spans="1:21" ht="15.75" customHeight="1" x14ac:dyDescent="0.25">
      <c r="A250" s="272" t="s">
        <v>424</v>
      </c>
      <c r="B250" s="565"/>
      <c r="C250" s="565"/>
      <c r="D250" s="86"/>
      <c r="E250" s="86"/>
      <c r="F250" s="84"/>
      <c r="G250" s="86"/>
      <c r="H250" s="86"/>
      <c r="I250" s="265">
        <v>63</v>
      </c>
      <c r="J250" s="139">
        <f t="shared" si="18"/>
        <v>0</v>
      </c>
      <c r="K250" s="259"/>
      <c r="L250" s="272" t="s">
        <v>319</v>
      </c>
      <c r="M250" s="603"/>
      <c r="N250" s="604"/>
      <c r="O250" s="105"/>
      <c r="P250" s="105"/>
      <c r="Q250" s="142"/>
      <c r="R250" s="84">
        <v>99</v>
      </c>
      <c r="S250" s="105"/>
      <c r="T250" s="127">
        <v>237</v>
      </c>
      <c r="U250" s="125">
        <f t="shared" si="19"/>
        <v>0</v>
      </c>
    </row>
    <row r="251" spans="1:21" ht="15.75" customHeight="1" x14ac:dyDescent="0.25">
      <c r="A251" s="272" t="s">
        <v>425</v>
      </c>
      <c r="B251" s="565"/>
      <c r="C251" s="565"/>
      <c r="D251" s="86"/>
      <c r="E251" s="86"/>
      <c r="F251" s="84"/>
      <c r="G251" s="86"/>
      <c r="H251" s="86"/>
      <c r="I251" s="265">
        <v>119</v>
      </c>
      <c r="J251" s="139">
        <f t="shared" si="18"/>
        <v>0</v>
      </c>
      <c r="K251" s="259"/>
      <c r="L251" s="272" t="s">
        <v>320</v>
      </c>
      <c r="M251" s="603"/>
      <c r="N251" s="604"/>
      <c r="O251" s="105"/>
      <c r="P251" s="105"/>
      <c r="Q251" s="142"/>
      <c r="R251" s="84">
        <v>108</v>
      </c>
      <c r="S251" s="105"/>
      <c r="T251" s="127">
        <v>262</v>
      </c>
      <c r="U251" s="125">
        <f t="shared" si="19"/>
        <v>0</v>
      </c>
    </row>
    <row r="252" spans="1:21" ht="15.75" x14ac:dyDescent="0.25">
      <c r="A252" s="272" t="s">
        <v>426</v>
      </c>
      <c r="B252" s="565"/>
      <c r="C252" s="565"/>
      <c r="D252" s="86"/>
      <c r="E252" s="86"/>
      <c r="F252" s="84"/>
      <c r="G252" s="86"/>
      <c r="H252" s="86"/>
      <c r="I252" s="265">
        <v>71</v>
      </c>
      <c r="J252" s="139">
        <f t="shared" si="18"/>
        <v>0</v>
      </c>
      <c r="K252" s="259"/>
      <c r="L252" s="272" t="s">
        <v>321</v>
      </c>
      <c r="M252" s="565"/>
      <c r="N252" s="565"/>
      <c r="O252" s="86"/>
      <c r="P252" s="86"/>
      <c r="Q252" s="142"/>
      <c r="R252" s="86"/>
      <c r="S252" s="86"/>
      <c r="T252" s="84">
        <v>287</v>
      </c>
      <c r="U252" s="125">
        <f t="shared" si="19"/>
        <v>0</v>
      </c>
    </row>
    <row r="253" spans="1:21" ht="15.75" customHeight="1" x14ac:dyDescent="0.25">
      <c r="A253" s="272" t="s">
        <v>427</v>
      </c>
      <c r="B253" s="565"/>
      <c r="C253" s="565"/>
      <c r="D253" s="86"/>
      <c r="E253" s="86"/>
      <c r="F253" s="84"/>
      <c r="G253" s="86"/>
      <c r="H253" s="86"/>
      <c r="I253" s="265">
        <v>131</v>
      </c>
      <c r="J253" s="139">
        <f t="shared" si="18"/>
        <v>0</v>
      </c>
      <c r="K253" s="259"/>
      <c r="L253" s="332"/>
      <c r="M253" s="252"/>
    </row>
    <row r="254" spans="1:21" ht="15.75" customHeight="1" x14ac:dyDescent="0.25">
      <c r="A254" s="272" t="s">
        <v>428</v>
      </c>
      <c r="B254" s="565"/>
      <c r="C254" s="565"/>
      <c r="D254" s="86"/>
      <c r="E254" s="86"/>
      <c r="F254" s="84"/>
      <c r="G254" s="86"/>
      <c r="H254" s="86"/>
      <c r="I254" s="265">
        <v>75</v>
      </c>
      <c r="J254" s="139">
        <f t="shared" si="18"/>
        <v>0</v>
      </c>
      <c r="K254" s="259"/>
      <c r="L254" s="332"/>
      <c r="M254" s="252"/>
    </row>
    <row r="255" spans="1:21" ht="15.75" customHeight="1" x14ac:dyDescent="0.25">
      <c r="A255" s="272" t="s">
        <v>429</v>
      </c>
      <c r="B255" s="565"/>
      <c r="C255" s="565"/>
      <c r="D255" s="86"/>
      <c r="E255" s="86"/>
      <c r="F255" s="84"/>
      <c r="G255" s="86"/>
      <c r="H255" s="86"/>
      <c r="I255" s="265">
        <v>141</v>
      </c>
      <c r="J255" s="139">
        <f t="shared" si="18"/>
        <v>0</v>
      </c>
      <c r="K255" s="90"/>
      <c r="L255" s="332"/>
      <c r="M255" s="252"/>
    </row>
    <row r="256" spans="1:21" ht="15.75" customHeight="1" x14ac:dyDescent="0.25">
      <c r="J256" s="150"/>
      <c r="K256" s="92"/>
    </row>
    <row r="257" spans="1:21" ht="15.75" customHeight="1" x14ac:dyDescent="0.25">
      <c r="J257" s="150"/>
      <c r="K257" s="92"/>
    </row>
    <row r="258" spans="1:21" ht="15.75" customHeight="1" x14ac:dyDescent="0.25">
      <c r="J258" s="150"/>
      <c r="K258" s="92"/>
    </row>
    <row r="259" spans="1:21" ht="15.75" customHeight="1" x14ac:dyDescent="0.25">
      <c r="J259" s="150"/>
      <c r="K259" s="92"/>
    </row>
    <row r="260" spans="1:21" ht="15.75" customHeight="1" x14ac:dyDescent="0.25">
      <c r="I260" s="367" t="s">
        <v>37</v>
      </c>
      <c r="J260" s="150">
        <f>SUM(J201:J255)</f>
        <v>0</v>
      </c>
      <c r="K260" s="92"/>
      <c r="T260" s="367" t="s">
        <v>37</v>
      </c>
      <c r="U260" s="368">
        <f>SUM(U201:U255)</f>
        <v>0</v>
      </c>
    </row>
    <row r="261" spans="1:21" ht="15.75" x14ac:dyDescent="0.25">
      <c r="J261" s="150"/>
      <c r="K261" s="92"/>
      <c r="L261" s="163"/>
      <c r="M261" s="163"/>
      <c r="N261" s="163"/>
      <c r="O261" s="163"/>
      <c r="P261" s="163"/>
      <c r="Q261" s="163"/>
      <c r="R261" s="163"/>
      <c r="S261" s="163"/>
      <c r="T261" s="91"/>
      <c r="U261" s="164"/>
    </row>
    <row r="262" spans="1:21" ht="15.75" customHeight="1" x14ac:dyDescent="0.25">
      <c r="A262" s="33"/>
      <c r="B262" s="173"/>
      <c r="C262" s="93"/>
      <c r="D262" s="32"/>
      <c r="E262" s="96"/>
      <c r="F262" s="96"/>
      <c r="G262" s="96"/>
      <c r="H262" s="96"/>
      <c r="I262" s="96"/>
      <c r="J262" s="143"/>
      <c r="K262" s="10"/>
      <c r="Q262" s="252"/>
    </row>
    <row r="263" spans="1:21" ht="17.25" customHeight="1" x14ac:dyDescent="0.35">
      <c r="A263" s="1"/>
      <c r="B263" s="2"/>
      <c r="C263" s="1"/>
      <c r="D263" s="2"/>
      <c r="E263" s="1"/>
      <c r="M263" s="9"/>
      <c r="N263" s="106"/>
      <c r="O263" s="3"/>
      <c r="P263" s="3"/>
      <c r="Q263" s="321" t="s">
        <v>88</v>
      </c>
      <c r="T263" s="252"/>
      <c r="U263" s="261"/>
    </row>
    <row r="264" spans="1:21" ht="16.5" customHeight="1" x14ac:dyDescent="0.35">
      <c r="A264" s="1"/>
      <c r="B264" s="2"/>
      <c r="C264" s="1"/>
      <c r="D264" s="2"/>
      <c r="E264" s="1"/>
      <c r="F264" s="623" t="s">
        <v>0</v>
      </c>
      <c r="G264" s="623"/>
      <c r="H264" s="623"/>
      <c r="I264" s="623"/>
      <c r="J264" s="623"/>
      <c r="K264" s="623"/>
      <c r="L264" s="623"/>
      <c r="M264" s="623"/>
      <c r="N264" s="86"/>
      <c r="O264" s="3"/>
      <c r="P264" s="3"/>
      <c r="Q264" s="10"/>
      <c r="U264" s="3"/>
    </row>
    <row r="265" spans="1:21" ht="16.5" customHeight="1" x14ac:dyDescent="0.3">
      <c r="A265" s="1"/>
      <c r="B265" s="2"/>
      <c r="C265" s="1"/>
      <c r="D265" s="2"/>
      <c r="E265" s="1"/>
      <c r="F265" s="623" t="s">
        <v>447</v>
      </c>
      <c r="G265" s="623"/>
      <c r="H265" s="623"/>
      <c r="I265" s="623"/>
      <c r="J265" s="623"/>
      <c r="K265" s="623"/>
      <c r="L265" s="623"/>
      <c r="M265" s="623"/>
      <c r="N265" s="107"/>
      <c r="O265" s="1"/>
      <c r="P265" s="1"/>
      <c r="Q265" s="1"/>
      <c r="U265" s="1"/>
    </row>
    <row r="266" spans="1:21" ht="15.75" customHeight="1" x14ac:dyDescent="0.25">
      <c r="A266" s="1"/>
      <c r="B266" s="2"/>
      <c r="C266" s="1"/>
      <c r="D266" s="2"/>
      <c r="E266" s="1"/>
      <c r="F266" s="1"/>
      <c r="G266" s="2"/>
      <c r="H266" s="2"/>
      <c r="I266" s="624"/>
      <c r="J266" s="650"/>
      <c r="K266" s="650"/>
      <c r="L266" s="650"/>
      <c r="M266" s="2"/>
      <c r="N266" s="107"/>
      <c r="O266" s="1"/>
      <c r="P266" s="1"/>
      <c r="Q266" s="1"/>
      <c r="U266" s="1"/>
    </row>
    <row r="267" spans="1:21" ht="15.75" customHeight="1" x14ac:dyDescent="0.25">
      <c r="A267" s="93"/>
      <c r="B267" s="94"/>
      <c r="C267" s="93"/>
      <c r="D267" s="95"/>
      <c r="E267" s="96"/>
      <c r="F267" s="96"/>
      <c r="G267" s="96"/>
      <c r="H267" s="97"/>
      <c r="I267" s="96"/>
      <c r="J267" s="96"/>
      <c r="K267" s="92"/>
      <c r="L267" s="93"/>
      <c r="M267" s="9"/>
      <c r="N267" s="86"/>
      <c r="O267" s="96"/>
      <c r="P267" s="96"/>
      <c r="Q267" s="1"/>
    </row>
    <row r="268" spans="1:21" ht="15.75" customHeight="1" thickBot="1" x14ac:dyDescent="0.3">
      <c r="A268" s="93"/>
      <c r="B268" s="94"/>
      <c r="C268" s="93"/>
      <c r="D268" s="95"/>
      <c r="E268" s="96"/>
      <c r="F268" s="96"/>
      <c r="G268" s="96"/>
      <c r="H268" s="97"/>
      <c r="I268" s="96"/>
      <c r="J268" s="96"/>
      <c r="K268" s="92"/>
      <c r="L268" s="93"/>
      <c r="M268" s="9"/>
      <c r="O268" s="96"/>
      <c r="P268" s="96"/>
    </row>
    <row r="269" spans="1:21" ht="4.5" customHeight="1" thickBot="1" x14ac:dyDescent="0.3">
      <c r="A269" s="108"/>
      <c r="B269" s="109"/>
      <c r="C269" s="110"/>
      <c r="D269" s="111"/>
      <c r="E269" s="73"/>
      <c r="F269" s="73"/>
      <c r="G269" s="73"/>
      <c r="H269" s="73"/>
      <c r="I269" s="73"/>
      <c r="J269" s="73"/>
      <c r="K269" s="72"/>
      <c r="L269" s="175"/>
      <c r="M269" s="176"/>
      <c r="N269" s="112"/>
      <c r="O269" s="177"/>
      <c r="P269" s="177"/>
      <c r="Q269" s="177"/>
      <c r="R269" s="177"/>
      <c r="S269" s="177"/>
      <c r="T269" s="178"/>
      <c r="U269" s="179"/>
    </row>
    <row r="270" spans="1:21" ht="21" customHeight="1" thickBot="1" x14ac:dyDescent="0.3">
      <c r="A270" s="187" t="s">
        <v>72</v>
      </c>
      <c r="B270" s="183"/>
      <c r="C270" s="116"/>
      <c r="D270" s="117" t="s">
        <v>27</v>
      </c>
      <c r="E270" s="117" t="s">
        <v>28</v>
      </c>
      <c r="F270" s="117" t="s">
        <v>27</v>
      </c>
      <c r="G270" s="117" t="s">
        <v>29</v>
      </c>
      <c r="H270" s="137" t="s">
        <v>30</v>
      </c>
      <c r="I270" s="117" t="s">
        <v>29</v>
      </c>
      <c r="J270" s="118" t="s">
        <v>31</v>
      </c>
      <c r="K270" s="170"/>
      <c r="L270" s="182" t="s">
        <v>73</v>
      </c>
      <c r="M270" s="183"/>
      <c r="N270" s="116"/>
      <c r="O270" s="117" t="s">
        <v>27</v>
      </c>
      <c r="P270" s="117" t="s">
        <v>29</v>
      </c>
      <c r="Q270" s="117" t="s">
        <v>27</v>
      </c>
      <c r="R270" s="117" t="s">
        <v>29</v>
      </c>
      <c r="S270" s="117" t="s">
        <v>30</v>
      </c>
      <c r="T270" s="117" t="s">
        <v>29</v>
      </c>
      <c r="U270" s="118" t="s">
        <v>31</v>
      </c>
    </row>
    <row r="271" spans="1:21" ht="16.5" customHeight="1" x14ac:dyDescent="0.25">
      <c r="A271" s="188" t="s">
        <v>323</v>
      </c>
      <c r="B271" s="605"/>
      <c r="C271" s="605"/>
      <c r="D271" s="189"/>
      <c r="E271" s="189"/>
      <c r="F271" s="147"/>
      <c r="G271" s="121">
        <v>20</v>
      </c>
      <c r="H271" s="140"/>
      <c r="I271" s="121">
        <v>83</v>
      </c>
      <c r="J271" s="121">
        <f>F271*I271</f>
        <v>0</v>
      </c>
      <c r="K271" s="180"/>
      <c r="L271" s="327" t="s">
        <v>301</v>
      </c>
      <c r="M271" s="605"/>
      <c r="N271" s="590"/>
      <c r="O271" s="323"/>
      <c r="P271" s="323"/>
      <c r="Q271" s="337"/>
      <c r="R271" s="338"/>
      <c r="S271" s="338"/>
      <c r="T271" s="285">
        <v>135</v>
      </c>
      <c r="U271" s="285">
        <f>Q271*T271</f>
        <v>0</v>
      </c>
    </row>
    <row r="272" spans="1:21" ht="15.75" customHeight="1" x14ac:dyDescent="0.25">
      <c r="A272" s="190" t="s">
        <v>324</v>
      </c>
      <c r="B272" s="606"/>
      <c r="C272" s="606"/>
      <c r="D272" s="105"/>
      <c r="E272" s="105"/>
      <c r="F272" s="147"/>
      <c r="G272" s="84">
        <v>27</v>
      </c>
      <c r="H272" s="105"/>
      <c r="I272" s="84">
        <v>104</v>
      </c>
      <c r="J272" s="121">
        <f t="shared" ref="J272:J289" si="20">F272*I272</f>
        <v>0</v>
      </c>
      <c r="K272" s="180"/>
      <c r="L272" s="328" t="s">
        <v>302</v>
      </c>
      <c r="M272" s="606"/>
      <c r="N272" s="586"/>
      <c r="O272" s="301"/>
      <c r="P272" s="301"/>
      <c r="Q272" s="337"/>
      <c r="R272" s="263"/>
      <c r="S272" s="301"/>
      <c r="T272" s="269">
        <v>163</v>
      </c>
      <c r="U272" s="285">
        <f t="shared" ref="U272:U281" si="21">Q272*T272</f>
        <v>0</v>
      </c>
    </row>
    <row r="273" spans="1:21" ht="15.75" customHeight="1" x14ac:dyDescent="0.25">
      <c r="A273" s="190" t="s">
        <v>335</v>
      </c>
      <c r="B273" s="565"/>
      <c r="C273" s="565"/>
      <c r="D273" s="86"/>
      <c r="E273" s="86"/>
      <c r="F273" s="147"/>
      <c r="G273" s="86"/>
      <c r="H273" s="86"/>
      <c r="I273" s="84">
        <v>121</v>
      </c>
      <c r="J273" s="121">
        <f t="shared" si="20"/>
        <v>0</v>
      </c>
      <c r="K273" s="180"/>
      <c r="L273" s="328" t="s">
        <v>303</v>
      </c>
      <c r="M273" s="606"/>
      <c r="N273" s="606"/>
      <c r="O273" s="301"/>
      <c r="P273" s="301"/>
      <c r="Q273" s="337"/>
      <c r="R273" s="330"/>
      <c r="S273" s="301"/>
      <c r="T273" s="263">
        <v>175</v>
      </c>
      <c r="U273" s="285">
        <f t="shared" si="21"/>
        <v>0</v>
      </c>
    </row>
    <row r="274" spans="1:21" ht="15.75" customHeight="1" x14ac:dyDescent="0.25">
      <c r="A274" s="190" t="s">
        <v>336</v>
      </c>
      <c r="B274" s="565"/>
      <c r="C274" s="565"/>
      <c r="D274" s="86"/>
      <c r="E274" s="86"/>
      <c r="F274" s="147"/>
      <c r="G274" s="86"/>
      <c r="H274" s="86"/>
      <c r="I274" s="84">
        <v>109</v>
      </c>
      <c r="J274" s="121">
        <f t="shared" si="20"/>
        <v>0</v>
      </c>
      <c r="K274" s="130"/>
      <c r="L274" s="328" t="s">
        <v>338</v>
      </c>
      <c r="M274" s="606"/>
      <c r="N274" s="606"/>
      <c r="O274" s="301"/>
      <c r="P274" s="301"/>
      <c r="Q274" s="337"/>
      <c r="R274" s="301"/>
      <c r="S274" s="301"/>
      <c r="T274" s="263">
        <v>62</v>
      </c>
      <c r="U274" s="285">
        <f t="shared" si="21"/>
        <v>0</v>
      </c>
    </row>
    <row r="275" spans="1:21" ht="15.75" customHeight="1" x14ac:dyDescent="0.25">
      <c r="A275" s="190" t="s">
        <v>337</v>
      </c>
      <c r="B275" s="565"/>
      <c r="C275" s="565"/>
      <c r="D275" s="86"/>
      <c r="E275" s="86"/>
      <c r="F275" s="147"/>
      <c r="G275" s="86"/>
      <c r="H275" s="86"/>
      <c r="I275" s="84">
        <v>131</v>
      </c>
      <c r="J275" s="121">
        <f t="shared" si="20"/>
        <v>0</v>
      </c>
      <c r="K275" s="130"/>
      <c r="L275" s="328" t="s">
        <v>340</v>
      </c>
      <c r="M275" s="599"/>
      <c r="N275" s="608"/>
      <c r="O275" s="301"/>
      <c r="P275" s="301"/>
      <c r="Q275" s="337"/>
      <c r="R275" s="301"/>
      <c r="S275" s="301"/>
      <c r="T275" s="263">
        <v>62</v>
      </c>
      <c r="U275" s="285">
        <f t="shared" si="21"/>
        <v>0</v>
      </c>
    </row>
    <row r="276" spans="1:21" ht="16.5" customHeight="1" x14ac:dyDescent="0.25">
      <c r="A276" s="190" t="s">
        <v>325</v>
      </c>
      <c r="B276" s="606"/>
      <c r="C276" s="606"/>
      <c r="D276" s="105"/>
      <c r="E276" s="105"/>
      <c r="F276" s="147"/>
      <c r="G276" s="84">
        <v>29</v>
      </c>
      <c r="H276" s="105"/>
      <c r="I276" s="84">
        <v>65</v>
      </c>
      <c r="J276" s="121">
        <f t="shared" si="20"/>
        <v>0</v>
      </c>
      <c r="K276" s="130"/>
      <c r="L276" s="328" t="s">
        <v>339</v>
      </c>
      <c r="M276" s="565"/>
      <c r="N276" s="565"/>
      <c r="O276" s="275"/>
      <c r="P276" s="275"/>
      <c r="Q276" s="337"/>
      <c r="R276" s="275"/>
      <c r="S276" s="275"/>
      <c r="T276" s="263">
        <v>62</v>
      </c>
      <c r="U276" s="285">
        <f t="shared" si="21"/>
        <v>0</v>
      </c>
    </row>
    <row r="277" spans="1:21" ht="16.5" customHeight="1" x14ac:dyDescent="0.25">
      <c r="A277" s="303" t="s">
        <v>326</v>
      </c>
      <c r="B277" s="565"/>
      <c r="C277" s="565"/>
      <c r="D277" s="86"/>
      <c r="E277" s="86"/>
      <c r="F277" s="147"/>
      <c r="G277" s="86"/>
      <c r="H277" s="86"/>
      <c r="I277" s="265">
        <v>77</v>
      </c>
      <c r="J277" s="121">
        <f t="shared" si="20"/>
        <v>0</v>
      </c>
      <c r="K277" s="103"/>
      <c r="L277" s="328" t="s">
        <v>430</v>
      </c>
      <c r="M277" s="565"/>
      <c r="N277" s="565"/>
      <c r="O277" s="275"/>
      <c r="P277" s="275"/>
      <c r="Q277" s="337"/>
      <c r="R277" s="275"/>
      <c r="S277" s="275"/>
      <c r="T277" s="263">
        <v>32</v>
      </c>
      <c r="U277" s="285">
        <f t="shared" si="21"/>
        <v>0</v>
      </c>
    </row>
    <row r="278" spans="1:21" ht="16.5" customHeight="1" x14ac:dyDescent="0.25">
      <c r="A278" s="303" t="s">
        <v>327</v>
      </c>
      <c r="B278" s="565"/>
      <c r="C278" s="565"/>
      <c r="D278" s="86"/>
      <c r="E278" s="86"/>
      <c r="F278" s="147"/>
      <c r="G278" s="86"/>
      <c r="H278" s="86"/>
      <c r="I278" s="265">
        <v>83</v>
      </c>
      <c r="J278" s="121">
        <f t="shared" si="20"/>
        <v>0</v>
      </c>
      <c r="K278" s="103"/>
      <c r="L278" s="328" t="s">
        <v>737</v>
      </c>
      <c r="M278" s="565"/>
      <c r="N278" s="565"/>
      <c r="O278" s="275"/>
      <c r="P278" s="275"/>
      <c r="Q278" s="337"/>
      <c r="R278" s="275"/>
      <c r="S278" s="275"/>
      <c r="T278" s="263">
        <v>193</v>
      </c>
      <c r="U278" s="285">
        <f t="shared" si="21"/>
        <v>0</v>
      </c>
    </row>
    <row r="279" spans="1:21" ht="16.5" customHeight="1" x14ac:dyDescent="0.25">
      <c r="A279" s="303" t="s">
        <v>328</v>
      </c>
      <c r="B279" s="565"/>
      <c r="C279" s="565"/>
      <c r="D279" s="86"/>
      <c r="E279" s="86"/>
      <c r="F279" s="147"/>
      <c r="G279" s="86"/>
      <c r="H279" s="86"/>
      <c r="I279" s="265">
        <v>165</v>
      </c>
      <c r="J279" s="121">
        <f t="shared" si="20"/>
        <v>0</v>
      </c>
      <c r="K279" s="124"/>
      <c r="L279" s="328" t="s">
        <v>738</v>
      </c>
      <c r="M279" s="565"/>
      <c r="N279" s="565"/>
      <c r="O279" s="275"/>
      <c r="P279" s="275"/>
      <c r="Q279" s="337"/>
      <c r="R279" s="275"/>
      <c r="S279" s="275"/>
      <c r="T279" s="263">
        <v>204</v>
      </c>
      <c r="U279" s="285">
        <f t="shared" si="21"/>
        <v>0</v>
      </c>
    </row>
    <row r="280" spans="1:21" ht="15.75" x14ac:dyDescent="0.25">
      <c r="A280" s="303" t="s">
        <v>329</v>
      </c>
      <c r="B280" s="565"/>
      <c r="C280" s="565"/>
      <c r="D280" s="86"/>
      <c r="E280" s="86"/>
      <c r="F280" s="147"/>
      <c r="G280" s="86"/>
      <c r="H280" s="86"/>
      <c r="I280" s="265">
        <v>181</v>
      </c>
      <c r="J280" s="121">
        <f t="shared" si="20"/>
        <v>0</v>
      </c>
      <c r="K280" s="124"/>
      <c r="L280" s="328" t="s">
        <v>739</v>
      </c>
      <c r="M280" s="565"/>
      <c r="N280" s="565"/>
      <c r="O280" s="275"/>
      <c r="P280" s="275"/>
      <c r="Q280" s="337"/>
      <c r="R280" s="275"/>
      <c r="S280" s="275"/>
      <c r="T280" s="263">
        <v>712</v>
      </c>
      <c r="U280" s="285">
        <f t="shared" si="21"/>
        <v>0</v>
      </c>
    </row>
    <row r="281" spans="1:21" ht="15.75" customHeight="1" x14ac:dyDescent="0.25">
      <c r="A281" s="303" t="s">
        <v>330</v>
      </c>
      <c r="B281" s="565"/>
      <c r="C281" s="565"/>
      <c r="D281" s="86"/>
      <c r="E281" s="86"/>
      <c r="F281" s="147"/>
      <c r="G281" s="86"/>
      <c r="H281" s="86"/>
      <c r="I281" s="265">
        <v>189</v>
      </c>
      <c r="J281" s="121">
        <f t="shared" si="20"/>
        <v>0</v>
      </c>
      <c r="K281" s="130"/>
      <c r="L281" s="328" t="s">
        <v>740</v>
      </c>
      <c r="M281" s="565"/>
      <c r="N281" s="565"/>
      <c r="O281" s="275"/>
      <c r="P281" s="275"/>
      <c r="Q281" s="337"/>
      <c r="R281" s="275"/>
      <c r="S281" s="275"/>
      <c r="T281" s="263">
        <v>364</v>
      </c>
      <c r="U281" s="285">
        <f t="shared" si="21"/>
        <v>0</v>
      </c>
    </row>
    <row r="282" spans="1:21" ht="15.75" customHeight="1" x14ac:dyDescent="0.25">
      <c r="A282" s="169" t="s">
        <v>331</v>
      </c>
      <c r="B282" s="606"/>
      <c r="C282" s="606"/>
      <c r="D282" s="105"/>
      <c r="E282" s="105"/>
      <c r="F282" s="147"/>
      <c r="G282" s="84">
        <v>31</v>
      </c>
      <c r="H282" s="105"/>
      <c r="I282" s="84">
        <v>121</v>
      </c>
      <c r="J282" s="121">
        <f t="shared" si="20"/>
        <v>0</v>
      </c>
      <c r="K282" s="130"/>
      <c r="L282" s="328" t="s">
        <v>741</v>
      </c>
      <c r="M282" s="599"/>
      <c r="N282" s="586"/>
      <c r="O282" s="301"/>
      <c r="P282" s="301"/>
      <c r="Q282" s="516"/>
      <c r="R282" s="331"/>
      <c r="S282" s="301"/>
      <c r="T282" s="263">
        <v>398</v>
      </c>
      <c r="U282" s="269">
        <f t="shared" ref="U282:U290" si="22">Q282*T282</f>
        <v>0</v>
      </c>
    </row>
    <row r="283" spans="1:21" ht="15.75" customHeight="1" x14ac:dyDescent="0.25">
      <c r="A283" s="169" t="s">
        <v>332</v>
      </c>
      <c r="B283" s="606"/>
      <c r="C283" s="606"/>
      <c r="D283" s="105"/>
      <c r="E283" s="105"/>
      <c r="F283" s="147"/>
      <c r="G283" s="84">
        <v>45</v>
      </c>
      <c r="H283" s="105"/>
      <c r="I283" s="84">
        <v>146</v>
      </c>
      <c r="J283" s="121">
        <f t="shared" si="20"/>
        <v>0</v>
      </c>
      <c r="K283" s="130"/>
      <c r="L283" s="328" t="s">
        <v>742</v>
      </c>
      <c r="M283" s="565"/>
      <c r="N283" s="565"/>
      <c r="O283" s="86"/>
      <c r="P283" s="86"/>
      <c r="Q283" s="516"/>
      <c r="R283" s="86"/>
      <c r="S283" s="86"/>
      <c r="T283" s="263">
        <v>417</v>
      </c>
      <c r="U283" s="269">
        <f t="shared" si="22"/>
        <v>0</v>
      </c>
    </row>
    <row r="284" spans="1:21" ht="15.75" customHeight="1" x14ac:dyDescent="0.25">
      <c r="A284" s="169" t="s">
        <v>333</v>
      </c>
      <c r="B284" s="606"/>
      <c r="C284" s="586"/>
      <c r="D284" s="105"/>
      <c r="E284" s="105"/>
      <c r="F284" s="147"/>
      <c r="G284" s="84">
        <v>59</v>
      </c>
      <c r="H284" s="155"/>
      <c r="I284" s="84">
        <v>158</v>
      </c>
      <c r="J284" s="121">
        <f t="shared" si="20"/>
        <v>0</v>
      </c>
      <c r="K284" s="130"/>
      <c r="L284" s="328" t="s">
        <v>743</v>
      </c>
      <c r="M284" s="565"/>
      <c r="N284" s="565"/>
      <c r="O284" s="86"/>
      <c r="P284" s="86"/>
      <c r="Q284" s="516"/>
      <c r="R284" s="86"/>
      <c r="S284" s="86"/>
      <c r="T284" s="263">
        <v>754</v>
      </c>
      <c r="U284" s="269">
        <f t="shared" si="22"/>
        <v>0</v>
      </c>
    </row>
    <row r="285" spans="1:21" ht="15.75" customHeight="1" x14ac:dyDescent="0.25">
      <c r="A285" s="169" t="s">
        <v>334</v>
      </c>
      <c r="B285" s="606"/>
      <c r="C285" s="586"/>
      <c r="D285" s="105"/>
      <c r="E285" s="105"/>
      <c r="F285" s="147"/>
      <c r="G285" s="84">
        <v>117</v>
      </c>
      <c r="H285" s="155"/>
      <c r="I285" s="84">
        <v>384</v>
      </c>
      <c r="J285" s="121">
        <f t="shared" si="20"/>
        <v>0</v>
      </c>
      <c r="K285" s="130"/>
      <c r="L285" s="328" t="s">
        <v>744</v>
      </c>
      <c r="M285" s="565"/>
      <c r="N285" s="565"/>
      <c r="O285" s="86"/>
      <c r="P285" s="86"/>
      <c r="Q285" s="516"/>
      <c r="R285" s="86"/>
      <c r="S285" s="86"/>
      <c r="T285" s="263">
        <v>386</v>
      </c>
      <c r="U285" s="269">
        <f t="shared" si="22"/>
        <v>0</v>
      </c>
    </row>
    <row r="286" spans="1:21" ht="15.75" customHeight="1" x14ac:dyDescent="0.25">
      <c r="A286" s="169" t="s">
        <v>781</v>
      </c>
      <c r="B286" s="606"/>
      <c r="C286" s="586"/>
      <c r="D286" s="105"/>
      <c r="E286" s="105"/>
      <c r="F286" s="147"/>
      <c r="G286" s="84">
        <v>51</v>
      </c>
      <c r="H286" s="155"/>
      <c r="I286" s="84">
        <v>121</v>
      </c>
      <c r="J286" s="121">
        <f t="shared" si="20"/>
        <v>0</v>
      </c>
      <c r="K286" s="130"/>
      <c r="L286" s="328" t="s">
        <v>745</v>
      </c>
      <c r="M286" s="565"/>
      <c r="N286" s="565"/>
      <c r="O286" s="86"/>
      <c r="P286" s="86"/>
      <c r="Q286" s="516"/>
      <c r="R286" s="86"/>
      <c r="S286" s="86"/>
      <c r="T286" s="263">
        <v>422</v>
      </c>
      <c r="U286" s="269">
        <f t="shared" si="22"/>
        <v>0</v>
      </c>
    </row>
    <row r="287" spans="1:21" ht="15.75" customHeight="1" x14ac:dyDescent="0.25">
      <c r="A287" s="169" t="s">
        <v>782</v>
      </c>
      <c r="B287" s="606"/>
      <c r="C287" s="586"/>
      <c r="D287" s="105"/>
      <c r="E287" s="105"/>
      <c r="F287" s="147"/>
      <c r="G287" s="84">
        <v>62</v>
      </c>
      <c r="H287" s="155"/>
      <c r="I287" s="84">
        <v>160</v>
      </c>
      <c r="J287" s="121">
        <f t="shared" si="20"/>
        <v>0</v>
      </c>
      <c r="K287" s="130"/>
      <c r="L287" s="328" t="s">
        <v>746</v>
      </c>
      <c r="M287" s="565"/>
      <c r="N287" s="565"/>
      <c r="O287" s="86"/>
      <c r="P287" s="86"/>
      <c r="Q287" s="516"/>
      <c r="R287" s="86"/>
      <c r="S287" s="86"/>
      <c r="T287" s="263">
        <v>441</v>
      </c>
      <c r="U287" s="269">
        <f t="shared" si="22"/>
        <v>0</v>
      </c>
    </row>
    <row r="288" spans="1:21" ht="15.75" customHeight="1" x14ac:dyDescent="0.25">
      <c r="A288" s="169" t="s">
        <v>457</v>
      </c>
      <c r="B288" s="305"/>
      <c r="C288" s="604"/>
      <c r="D288" s="105"/>
      <c r="E288" s="105"/>
      <c r="F288" s="147"/>
      <c r="G288" s="84"/>
      <c r="H288" s="105"/>
      <c r="I288" s="84">
        <v>1247</v>
      </c>
      <c r="J288" s="121">
        <f t="shared" si="20"/>
        <v>0</v>
      </c>
      <c r="K288" s="130"/>
      <c r="L288" s="328" t="s">
        <v>300</v>
      </c>
      <c r="M288" s="599"/>
      <c r="N288" s="586"/>
      <c r="O288" s="275"/>
      <c r="P288" s="275"/>
      <c r="Q288" s="516"/>
      <c r="R288" s="275"/>
      <c r="S288" s="275"/>
      <c r="T288" s="263">
        <v>289</v>
      </c>
      <c r="U288" s="269">
        <f t="shared" si="22"/>
        <v>0</v>
      </c>
    </row>
    <row r="289" spans="1:21" ht="15.75" customHeight="1" thickBot="1" x14ac:dyDescent="0.3">
      <c r="A289" s="185" t="s">
        <v>459</v>
      </c>
      <c r="B289" s="339"/>
      <c r="C289" s="607"/>
      <c r="D289" s="141"/>
      <c r="E289" s="141"/>
      <c r="F289" s="147"/>
      <c r="G289" s="127"/>
      <c r="H289" s="141"/>
      <c r="I289" s="127">
        <v>1529</v>
      </c>
      <c r="J289" s="121">
        <f t="shared" si="20"/>
        <v>0</v>
      </c>
      <c r="K289" s="130"/>
      <c r="L289" s="328" t="s">
        <v>363</v>
      </c>
      <c r="M289" s="565"/>
      <c r="N289" s="565"/>
      <c r="O289" s="275"/>
      <c r="P289" s="275"/>
      <c r="Q289" s="516"/>
      <c r="R289" s="275"/>
      <c r="S289" s="275"/>
      <c r="T289" s="263">
        <v>79</v>
      </c>
      <c r="U289" s="269">
        <f t="shared" si="22"/>
        <v>0</v>
      </c>
    </row>
    <row r="290" spans="1:21" ht="15.75" customHeight="1" thickBot="1" x14ac:dyDescent="0.3">
      <c r="A290" s="182" t="s">
        <v>449</v>
      </c>
      <c r="B290" s="183"/>
      <c r="C290" s="116"/>
      <c r="D290" s="117" t="s">
        <v>27</v>
      </c>
      <c r="E290" s="117" t="s">
        <v>29</v>
      </c>
      <c r="F290" s="117" t="s">
        <v>27</v>
      </c>
      <c r="G290" s="117" t="s">
        <v>29</v>
      </c>
      <c r="H290" s="117" t="s">
        <v>30</v>
      </c>
      <c r="I290" s="117" t="s">
        <v>29</v>
      </c>
      <c r="J290" s="118" t="s">
        <v>31</v>
      </c>
      <c r="K290" s="130"/>
      <c r="L290" s="328" t="s">
        <v>364</v>
      </c>
      <c r="M290" s="565"/>
      <c r="N290" s="565"/>
      <c r="O290" s="275"/>
      <c r="P290" s="275"/>
      <c r="Q290" s="337"/>
      <c r="R290" s="275"/>
      <c r="S290" s="275"/>
      <c r="T290" s="263">
        <v>117</v>
      </c>
      <c r="U290" s="285">
        <f t="shared" si="22"/>
        <v>0</v>
      </c>
    </row>
    <row r="291" spans="1:21" ht="15.75" customHeight="1" thickBot="1" x14ac:dyDescent="0.3">
      <c r="A291" s="327" t="s">
        <v>431</v>
      </c>
      <c r="B291" s="595"/>
      <c r="C291" s="595"/>
      <c r="D291" s="166"/>
      <c r="E291" s="166"/>
      <c r="F291" s="147"/>
      <c r="G291" s="166"/>
      <c r="H291" s="166"/>
      <c r="I291" s="121">
        <v>62</v>
      </c>
      <c r="J291" s="121">
        <f>F291*I291</f>
        <v>0</v>
      </c>
      <c r="K291" s="103"/>
      <c r="L291" s="182" t="s">
        <v>71</v>
      </c>
      <c r="M291" s="183"/>
      <c r="N291" s="116"/>
      <c r="O291" s="117" t="s">
        <v>27</v>
      </c>
      <c r="P291" s="117" t="s">
        <v>29</v>
      </c>
      <c r="Q291" s="117" t="s">
        <v>27</v>
      </c>
      <c r="R291" s="117" t="s">
        <v>29</v>
      </c>
      <c r="S291" s="117" t="s">
        <v>30</v>
      </c>
      <c r="T291" s="117" t="s">
        <v>29</v>
      </c>
      <c r="U291" s="118" t="s">
        <v>31</v>
      </c>
    </row>
    <row r="292" spans="1:21" ht="15.75" x14ac:dyDescent="0.25">
      <c r="A292" s="169" t="s">
        <v>341</v>
      </c>
      <c r="B292" s="606"/>
      <c r="C292" s="586"/>
      <c r="D292" s="84"/>
      <c r="E292" s="84"/>
      <c r="F292" s="147"/>
      <c r="G292" s="84">
        <v>19</v>
      </c>
      <c r="H292" s="155"/>
      <c r="I292" s="84">
        <v>105</v>
      </c>
      <c r="J292" s="121">
        <f t="shared" ref="J292:J311" si="23">F292*I292</f>
        <v>0</v>
      </c>
      <c r="K292" s="259"/>
      <c r="L292" s="184" t="s">
        <v>481</v>
      </c>
      <c r="M292" s="334"/>
      <c r="N292" s="595"/>
      <c r="O292" s="166"/>
      <c r="P292" s="166"/>
      <c r="Q292" s="337"/>
      <c r="T292" s="121">
        <v>6508</v>
      </c>
      <c r="U292" s="139">
        <f>T292*Q292</f>
        <v>0</v>
      </c>
    </row>
    <row r="293" spans="1:21" ht="15.75" customHeight="1" x14ac:dyDescent="0.25">
      <c r="A293" s="328" t="s">
        <v>342</v>
      </c>
      <c r="B293" s="565"/>
      <c r="C293" s="565"/>
      <c r="D293" s="86"/>
      <c r="E293" s="86"/>
      <c r="F293" s="147"/>
      <c r="G293" s="86"/>
      <c r="H293" s="86"/>
      <c r="I293" s="84">
        <v>105</v>
      </c>
      <c r="J293" s="121">
        <f t="shared" si="23"/>
        <v>0</v>
      </c>
      <c r="K293" s="259"/>
      <c r="L293" s="328" t="s">
        <v>434</v>
      </c>
      <c r="M293" s="565"/>
      <c r="N293" s="565"/>
      <c r="O293" s="86"/>
      <c r="P293" s="86"/>
      <c r="Q293" s="337"/>
      <c r="T293" s="142">
        <v>144</v>
      </c>
      <c r="U293" s="139">
        <f t="shared" ref="U293:U302" si="24">T293*Q293</f>
        <v>0</v>
      </c>
    </row>
    <row r="294" spans="1:21" ht="15.75" customHeight="1" x14ac:dyDescent="0.25">
      <c r="A294" s="328" t="s">
        <v>343</v>
      </c>
      <c r="B294" s="565"/>
      <c r="C294" s="565"/>
      <c r="D294" s="86"/>
      <c r="E294" s="86"/>
      <c r="F294" s="147"/>
      <c r="G294" s="86"/>
      <c r="H294" s="86"/>
      <c r="I294" s="84">
        <v>105</v>
      </c>
      <c r="J294" s="121">
        <f t="shared" si="23"/>
        <v>0</v>
      </c>
      <c r="K294" s="259"/>
      <c r="L294" s="328" t="s">
        <v>435</v>
      </c>
      <c r="M294" s="565"/>
      <c r="N294" s="565"/>
      <c r="O294" s="86"/>
      <c r="P294" s="86"/>
      <c r="Q294" s="337"/>
      <c r="T294" s="142">
        <v>152</v>
      </c>
      <c r="U294" s="139">
        <f t="shared" si="24"/>
        <v>0</v>
      </c>
    </row>
    <row r="295" spans="1:21" ht="15.75" customHeight="1" x14ac:dyDescent="0.25">
      <c r="A295" s="328" t="s">
        <v>501</v>
      </c>
      <c r="B295" s="275"/>
      <c r="C295" s="565"/>
      <c r="D295" s="86"/>
      <c r="E295" s="86"/>
      <c r="F295" s="147"/>
      <c r="G295" s="86"/>
      <c r="H295" s="86"/>
      <c r="I295" s="265">
        <v>59</v>
      </c>
      <c r="J295" s="121">
        <f t="shared" si="23"/>
        <v>0</v>
      </c>
      <c r="K295" s="259"/>
      <c r="L295" s="328" t="s">
        <v>436</v>
      </c>
      <c r="M295" s="565"/>
      <c r="N295" s="565"/>
      <c r="O295" s="86"/>
      <c r="P295" s="86"/>
      <c r="Q295" s="337"/>
      <c r="T295" s="142">
        <v>160</v>
      </c>
      <c r="U295" s="139">
        <f t="shared" si="24"/>
        <v>0</v>
      </c>
    </row>
    <row r="296" spans="1:21" ht="15.75" customHeight="1" x14ac:dyDescent="0.25">
      <c r="A296" s="169" t="s">
        <v>465</v>
      </c>
      <c r="B296" s="588"/>
      <c r="C296" s="565"/>
      <c r="D296" s="86"/>
      <c r="E296" s="86"/>
      <c r="F296" s="147"/>
      <c r="G296" s="86"/>
      <c r="H296" s="86"/>
      <c r="I296" s="84">
        <v>85</v>
      </c>
      <c r="J296" s="121">
        <f t="shared" si="23"/>
        <v>0</v>
      </c>
      <c r="K296" s="259"/>
      <c r="L296" s="328" t="s">
        <v>437</v>
      </c>
      <c r="M296" s="565"/>
      <c r="N296" s="565"/>
      <c r="O296" s="86"/>
      <c r="P296" s="86"/>
      <c r="Q296" s="337"/>
      <c r="T296" s="142">
        <v>271</v>
      </c>
      <c r="U296" s="139">
        <f t="shared" si="24"/>
        <v>0</v>
      </c>
    </row>
    <row r="297" spans="1:21" ht="15.75" customHeight="1" x14ac:dyDescent="0.25">
      <c r="A297" s="169" t="s">
        <v>466</v>
      </c>
      <c r="B297" s="565"/>
      <c r="C297" s="565"/>
      <c r="D297" s="86"/>
      <c r="E297" s="86"/>
      <c r="F297" s="147"/>
      <c r="G297" s="86"/>
      <c r="H297" s="86"/>
      <c r="I297" s="142">
        <v>459</v>
      </c>
      <c r="J297" s="121">
        <f t="shared" si="23"/>
        <v>0</v>
      </c>
      <c r="K297" s="259"/>
      <c r="L297" s="328" t="s">
        <v>438</v>
      </c>
      <c r="M297" s="565"/>
      <c r="N297" s="565"/>
      <c r="O297" s="86"/>
      <c r="P297" s="86"/>
      <c r="Q297" s="337"/>
      <c r="T297" s="142">
        <v>277</v>
      </c>
      <c r="U297" s="139">
        <f t="shared" si="24"/>
        <v>0</v>
      </c>
    </row>
    <row r="298" spans="1:21" ht="15.75" customHeight="1" x14ac:dyDescent="0.25">
      <c r="A298" s="169" t="s">
        <v>467</v>
      </c>
      <c r="B298" s="610"/>
      <c r="C298" s="565"/>
      <c r="D298" s="86"/>
      <c r="E298" s="86"/>
      <c r="F298" s="147"/>
      <c r="G298" s="86"/>
      <c r="H298" s="86"/>
      <c r="I298" s="142">
        <v>261</v>
      </c>
      <c r="J298" s="121">
        <f t="shared" si="23"/>
        <v>0</v>
      </c>
      <c r="K298" s="103"/>
      <c r="L298" s="169" t="s">
        <v>432</v>
      </c>
      <c r="M298" s="565"/>
      <c r="N298" s="565"/>
      <c r="O298" s="86"/>
      <c r="P298" s="86"/>
      <c r="Q298" s="337"/>
      <c r="T298" s="142">
        <v>260</v>
      </c>
      <c r="U298" s="139">
        <f t="shared" si="24"/>
        <v>0</v>
      </c>
    </row>
    <row r="299" spans="1:21" ht="15.75" customHeight="1" x14ac:dyDescent="0.25">
      <c r="A299" s="155" t="s">
        <v>468</v>
      </c>
      <c r="B299" s="565"/>
      <c r="C299" s="565"/>
      <c r="D299" s="86"/>
      <c r="E299" s="86"/>
      <c r="F299" s="147"/>
      <c r="G299" s="86"/>
      <c r="H299" s="86"/>
      <c r="I299" s="142">
        <v>86</v>
      </c>
      <c r="J299" s="121">
        <f t="shared" si="23"/>
        <v>0</v>
      </c>
      <c r="K299" s="259"/>
      <c r="L299" s="169" t="s">
        <v>433</v>
      </c>
      <c r="M299" s="565"/>
      <c r="N299" s="565"/>
      <c r="O299" s="86"/>
      <c r="P299" s="86"/>
      <c r="Q299" s="337"/>
      <c r="T299" s="142">
        <v>289</v>
      </c>
      <c r="U299" s="139">
        <f t="shared" si="24"/>
        <v>0</v>
      </c>
    </row>
    <row r="300" spans="1:21" ht="15.75" customHeight="1" x14ac:dyDescent="0.25">
      <c r="A300" s="169" t="s">
        <v>495</v>
      </c>
      <c r="B300" s="606"/>
      <c r="C300" s="586"/>
      <c r="D300" s="84"/>
      <c r="E300" s="84"/>
      <c r="F300" s="147"/>
      <c r="G300" s="84">
        <v>11</v>
      </c>
      <c r="H300" s="155"/>
      <c r="I300" s="142">
        <v>77</v>
      </c>
      <c r="J300" s="121">
        <f t="shared" si="23"/>
        <v>0</v>
      </c>
      <c r="K300" s="259"/>
      <c r="L300" s="169" t="s">
        <v>347</v>
      </c>
      <c r="M300" s="599"/>
      <c r="N300" s="599"/>
      <c r="O300" s="88"/>
      <c r="P300" s="84"/>
      <c r="Q300" s="337"/>
      <c r="R300" s="333"/>
      <c r="S300" s="84"/>
      <c r="T300" s="142">
        <v>234</v>
      </c>
      <c r="U300" s="139">
        <f t="shared" si="24"/>
        <v>0</v>
      </c>
    </row>
    <row r="301" spans="1:21" ht="15.75" customHeight="1" x14ac:dyDescent="0.25">
      <c r="A301" s="328" t="s">
        <v>469</v>
      </c>
      <c r="B301" s="565"/>
      <c r="C301" s="565"/>
      <c r="D301" s="86"/>
      <c r="E301" s="86"/>
      <c r="F301" s="147"/>
      <c r="G301" s="86"/>
      <c r="H301" s="86"/>
      <c r="I301" s="142">
        <v>109</v>
      </c>
      <c r="J301" s="121">
        <f t="shared" si="23"/>
        <v>0</v>
      </c>
      <c r="K301" s="85"/>
      <c r="L301" s="181" t="s">
        <v>348</v>
      </c>
      <c r="M301" s="599"/>
      <c r="N301" s="609"/>
      <c r="O301" s="125"/>
      <c r="P301" s="84"/>
      <c r="Q301" s="337"/>
      <c r="R301" s="84"/>
      <c r="S301" s="84"/>
      <c r="T301" s="142">
        <v>260</v>
      </c>
      <c r="U301" s="139">
        <f t="shared" si="24"/>
        <v>0</v>
      </c>
    </row>
    <row r="302" spans="1:21" ht="15.75" customHeight="1" thickBot="1" x14ac:dyDescent="0.3">
      <c r="A302" s="328" t="s">
        <v>470</v>
      </c>
      <c r="B302" s="86"/>
      <c r="C302" s="565"/>
      <c r="D302" s="86"/>
      <c r="E302" s="86"/>
      <c r="F302" s="147"/>
      <c r="G302" s="86"/>
      <c r="H302" s="86"/>
      <c r="I302" s="142">
        <v>152</v>
      </c>
      <c r="J302" s="121">
        <f t="shared" si="23"/>
        <v>0</v>
      </c>
      <c r="K302" s="85"/>
      <c r="L302" s="181" t="s">
        <v>349</v>
      </c>
      <c r="M302" s="599"/>
      <c r="N302" s="609"/>
      <c r="O302" s="125"/>
      <c r="P302" s="84"/>
      <c r="Q302" s="337"/>
      <c r="R302" s="84"/>
      <c r="S302" s="84"/>
      <c r="T302" s="149">
        <v>289</v>
      </c>
      <c r="U302" s="139">
        <f t="shared" si="24"/>
        <v>0</v>
      </c>
    </row>
    <row r="303" spans="1:21" ht="16.5" thickBot="1" x14ac:dyDescent="0.3">
      <c r="A303" s="328" t="s">
        <v>471</v>
      </c>
      <c r="B303" s="86"/>
      <c r="C303" s="565"/>
      <c r="D303" s="86"/>
      <c r="E303" s="86"/>
      <c r="F303" s="147"/>
      <c r="G303" s="86"/>
      <c r="H303" s="86"/>
      <c r="I303" s="142">
        <v>130</v>
      </c>
      <c r="J303" s="121">
        <f t="shared" si="23"/>
        <v>0</v>
      </c>
      <c r="K303" s="85"/>
      <c r="L303" s="182" t="s">
        <v>70</v>
      </c>
      <c r="M303" s="183"/>
      <c r="N303" s="116"/>
      <c r="O303" s="117" t="s">
        <v>27</v>
      </c>
      <c r="P303" s="117" t="s">
        <v>29</v>
      </c>
      <c r="Q303" s="117" t="s">
        <v>27</v>
      </c>
      <c r="R303" s="117" t="s">
        <v>29</v>
      </c>
      <c r="S303" s="117" t="s">
        <v>30</v>
      </c>
      <c r="T303" s="117" t="s">
        <v>29</v>
      </c>
      <c r="U303" s="118" t="s">
        <v>31</v>
      </c>
    </row>
    <row r="304" spans="1:21" ht="15.75" x14ac:dyDescent="0.25">
      <c r="A304" s="169" t="s">
        <v>472</v>
      </c>
      <c r="B304" s="301"/>
      <c r="C304" s="586"/>
      <c r="D304" s="84"/>
      <c r="E304" s="84"/>
      <c r="F304" s="147"/>
      <c r="G304" s="84">
        <v>27</v>
      </c>
      <c r="H304" s="155"/>
      <c r="I304" s="142">
        <v>105</v>
      </c>
      <c r="J304" s="121">
        <f t="shared" si="23"/>
        <v>0</v>
      </c>
      <c r="K304" s="85"/>
      <c r="L304" s="184" t="s">
        <v>439</v>
      </c>
      <c r="M304" s="598"/>
      <c r="N304" s="590"/>
      <c r="O304" s="268"/>
      <c r="P304" s="268"/>
      <c r="Q304" s="324"/>
      <c r="R304" s="121">
        <v>81</v>
      </c>
      <c r="S304" s="156"/>
      <c r="T304" s="139">
        <v>115</v>
      </c>
      <c r="U304" s="139">
        <f>T304*Q304</f>
        <v>0</v>
      </c>
    </row>
    <row r="305" spans="1:21" ht="16.5" thickBot="1" x14ac:dyDescent="0.3">
      <c r="A305" s="328" t="s">
        <v>473</v>
      </c>
      <c r="B305" s="565"/>
      <c r="C305" s="565"/>
      <c r="D305" s="86"/>
      <c r="E305" s="86"/>
      <c r="F305" s="147"/>
      <c r="G305" s="86"/>
      <c r="H305" s="86"/>
      <c r="I305" s="304">
        <v>158</v>
      </c>
      <c r="J305" s="121">
        <f t="shared" si="23"/>
        <v>0</v>
      </c>
      <c r="K305" s="85"/>
      <c r="L305" s="328" t="s">
        <v>783</v>
      </c>
      <c r="M305" s="86"/>
      <c r="N305" s="565"/>
      <c r="O305" s="86"/>
      <c r="P305" s="86"/>
      <c r="Q305" s="304"/>
      <c r="R305" s="86"/>
      <c r="S305" s="86"/>
      <c r="T305" s="84">
        <v>121</v>
      </c>
      <c r="U305" s="125">
        <f>T305*Q305</f>
        <v>0</v>
      </c>
    </row>
    <row r="306" spans="1:21" ht="15.75" customHeight="1" x14ac:dyDescent="0.25">
      <c r="A306" s="169" t="s">
        <v>474</v>
      </c>
      <c r="B306" s="606"/>
      <c r="C306" s="586"/>
      <c r="D306" s="84"/>
      <c r="E306" s="84"/>
      <c r="F306" s="147"/>
      <c r="G306" s="84">
        <v>73</v>
      </c>
      <c r="H306" s="155"/>
      <c r="I306" s="142">
        <v>215</v>
      </c>
      <c r="J306" s="121">
        <f t="shared" si="23"/>
        <v>0</v>
      </c>
      <c r="K306" s="85"/>
      <c r="L306" s="566" t="s">
        <v>779</v>
      </c>
      <c r="M306" s="567"/>
      <c r="N306" s="568"/>
      <c r="O306" s="78" t="s">
        <v>27</v>
      </c>
      <c r="P306" s="78" t="s">
        <v>29</v>
      </c>
      <c r="Q306" s="78" t="s">
        <v>27</v>
      </c>
      <c r="R306" s="78" t="s">
        <v>29</v>
      </c>
      <c r="S306" s="78" t="s">
        <v>30</v>
      </c>
      <c r="T306" s="78" t="s">
        <v>29</v>
      </c>
      <c r="U306" s="569" t="s">
        <v>31</v>
      </c>
    </row>
    <row r="307" spans="1:21" ht="16.5" customHeight="1" thickBot="1" x14ac:dyDescent="0.3">
      <c r="A307" s="328" t="s">
        <v>475</v>
      </c>
      <c r="B307" s="565"/>
      <c r="C307" s="565"/>
      <c r="D307" s="86"/>
      <c r="E307" s="86"/>
      <c r="F307" s="147"/>
      <c r="G307" s="86"/>
      <c r="H307" s="86"/>
      <c r="I307" s="142">
        <v>264</v>
      </c>
      <c r="J307" s="121">
        <f t="shared" si="23"/>
        <v>0</v>
      </c>
      <c r="K307" s="340"/>
      <c r="L307" s="87" t="s">
        <v>75</v>
      </c>
      <c r="M307" s="565"/>
      <c r="N307" s="565"/>
      <c r="O307" s="86"/>
      <c r="P307" s="86"/>
      <c r="Q307" s="304"/>
      <c r="R307" s="86"/>
      <c r="S307" s="86"/>
      <c r="T307" s="125">
        <v>84</v>
      </c>
      <c r="U307" s="125">
        <f>Q307*T307</f>
        <v>0</v>
      </c>
    </row>
    <row r="308" spans="1:21" ht="15.75" customHeight="1" thickBot="1" x14ac:dyDescent="0.3">
      <c r="A308" s="328" t="s">
        <v>483</v>
      </c>
      <c r="B308" s="86"/>
      <c r="C308" s="565"/>
      <c r="D308" s="86"/>
      <c r="E308" s="86"/>
      <c r="F308" s="147"/>
      <c r="G308" s="86"/>
      <c r="H308" s="86"/>
      <c r="I308" s="142">
        <v>92</v>
      </c>
      <c r="J308" s="121">
        <f t="shared" si="23"/>
        <v>0</v>
      </c>
      <c r="K308" s="172"/>
      <c r="L308" s="191" t="s">
        <v>74</v>
      </c>
      <c r="M308" s="531"/>
      <c r="N308" s="532"/>
      <c r="O308" s="193" t="s">
        <v>27</v>
      </c>
      <c r="P308" s="117" t="s">
        <v>29</v>
      </c>
      <c r="Q308" s="117" t="s">
        <v>27</v>
      </c>
      <c r="R308" s="117" t="s">
        <v>27</v>
      </c>
      <c r="S308" s="117" t="s">
        <v>27</v>
      </c>
      <c r="T308" s="117" t="s">
        <v>29</v>
      </c>
      <c r="U308" s="118" t="s">
        <v>31</v>
      </c>
    </row>
    <row r="309" spans="1:21" ht="15.75" customHeight="1" x14ac:dyDescent="0.25">
      <c r="A309" s="328" t="s">
        <v>484</v>
      </c>
      <c r="B309" s="86"/>
      <c r="C309" s="565"/>
      <c r="D309" s="86"/>
      <c r="E309" s="86"/>
      <c r="F309" s="147"/>
      <c r="G309" s="86"/>
      <c r="H309" s="86"/>
      <c r="I309" s="304">
        <v>96</v>
      </c>
      <c r="J309" s="121">
        <f t="shared" si="23"/>
        <v>0</v>
      </c>
      <c r="K309" s="165"/>
      <c r="L309" s="87" t="s">
        <v>76</v>
      </c>
      <c r="M309" s="608"/>
      <c r="N309" s="611"/>
      <c r="O309" s="194">
        <v>0</v>
      </c>
      <c r="P309" s="195">
        <v>17</v>
      </c>
      <c r="Q309" s="547"/>
      <c r="R309" s="196"/>
      <c r="S309" s="121">
        <v>34</v>
      </c>
      <c r="T309" s="197">
        <v>20</v>
      </c>
      <c r="U309" s="121">
        <f>Q309*T309</f>
        <v>0</v>
      </c>
    </row>
    <row r="310" spans="1:21" ht="15.75" x14ac:dyDescent="0.25">
      <c r="A310" s="328" t="s">
        <v>477</v>
      </c>
      <c r="B310" s="565"/>
      <c r="C310" s="565"/>
      <c r="D310" s="86"/>
      <c r="E310" s="86"/>
      <c r="F310" s="147"/>
      <c r="G310" s="86"/>
      <c r="H310" s="86"/>
      <c r="I310" s="304">
        <v>89</v>
      </c>
      <c r="J310" s="121">
        <f t="shared" si="23"/>
        <v>0</v>
      </c>
      <c r="K310" s="165"/>
      <c r="L310" s="87" t="s">
        <v>77</v>
      </c>
      <c r="M310" s="608"/>
      <c r="N310" s="611"/>
      <c r="O310" s="194">
        <v>0</v>
      </c>
      <c r="P310" s="199">
        <v>19</v>
      </c>
      <c r="Q310" s="547"/>
      <c r="R310" s="196"/>
      <c r="S310" s="121">
        <v>38</v>
      </c>
      <c r="T310" s="200">
        <v>25</v>
      </c>
      <c r="U310" s="121">
        <f>Q310*T310</f>
        <v>0</v>
      </c>
    </row>
    <row r="311" spans="1:21" ht="16.5" customHeight="1" x14ac:dyDescent="0.25">
      <c r="A311" s="328" t="s">
        <v>478</v>
      </c>
      <c r="B311" s="86"/>
      <c r="C311" s="565"/>
      <c r="D311" s="86"/>
      <c r="E311" s="86"/>
      <c r="F311" s="147"/>
      <c r="G311" s="86"/>
      <c r="H311" s="86"/>
      <c r="I311" s="142">
        <v>209</v>
      </c>
      <c r="J311" s="121">
        <f t="shared" si="23"/>
        <v>0</v>
      </c>
      <c r="K311" s="342"/>
      <c r="L311" s="644" t="s">
        <v>780</v>
      </c>
      <c r="M311" s="645"/>
      <c r="N311" s="646"/>
      <c r="O311" s="82">
        <v>0</v>
      </c>
      <c r="P311" s="199">
        <v>19</v>
      </c>
      <c r="Q311" s="548"/>
      <c r="R311" s="201"/>
      <c r="S311" s="84">
        <v>38</v>
      </c>
      <c r="T311" s="200">
        <v>10</v>
      </c>
      <c r="U311" s="84">
        <f>Q311*T311</f>
        <v>0</v>
      </c>
    </row>
    <row r="312" spans="1:21" ht="15.75" customHeight="1" x14ac:dyDescent="0.25">
      <c r="J312" s="258"/>
      <c r="K312" s="335"/>
      <c r="T312" s="367" t="s">
        <v>37</v>
      </c>
      <c r="U312" s="368">
        <f>SUM(U309:U311)</f>
        <v>0</v>
      </c>
    </row>
    <row r="313" spans="1:21" ht="16.5" customHeight="1" x14ac:dyDescent="0.25">
      <c r="J313" s="258"/>
      <c r="K313" s="341"/>
    </row>
    <row r="314" spans="1:21" ht="32.25" customHeight="1" x14ac:dyDescent="0.25">
      <c r="K314" s="341"/>
    </row>
    <row r="315" spans="1:21" ht="16.5" customHeight="1" x14ac:dyDescent="0.25">
      <c r="K315" s="341"/>
      <c r="M315" s="570"/>
      <c r="N315" s="570"/>
      <c r="O315" s="256"/>
      <c r="P315" s="571"/>
      <c r="Q315" s="498"/>
      <c r="R315" s="572"/>
      <c r="S315" s="258"/>
    </row>
    <row r="316" spans="1:21" ht="16.5" customHeight="1" x14ac:dyDescent="0.25">
      <c r="K316" s="341"/>
    </row>
    <row r="317" spans="1:21" ht="16.5" customHeight="1" x14ac:dyDescent="0.25">
      <c r="K317" s="326"/>
    </row>
    <row r="318" spans="1:21" x14ac:dyDescent="0.25">
      <c r="K318" s="335"/>
    </row>
    <row r="319" spans="1:21" x14ac:dyDescent="0.25">
      <c r="K319" s="335"/>
    </row>
    <row r="320" spans="1:21" ht="15.75" customHeight="1" x14ac:dyDescent="0.25">
      <c r="K320" s="335"/>
    </row>
    <row r="321" spans="1:21" ht="15.75" customHeight="1" x14ac:dyDescent="0.25">
      <c r="K321" s="335"/>
    </row>
    <row r="322" spans="1:21" ht="15.75" customHeight="1" x14ac:dyDescent="0.25">
      <c r="K322" s="335"/>
    </row>
    <row r="323" spans="1:21" ht="15.75" customHeight="1" x14ac:dyDescent="0.25">
      <c r="K323" s="335"/>
    </row>
    <row r="324" spans="1:21" ht="15.75" customHeight="1" x14ac:dyDescent="0.25">
      <c r="K324" s="335"/>
    </row>
    <row r="325" spans="1:21" ht="15.75" customHeight="1" x14ac:dyDescent="0.25">
      <c r="K325" s="335"/>
    </row>
    <row r="326" spans="1:21" ht="15.75" customHeight="1" x14ac:dyDescent="0.25">
      <c r="K326" s="335"/>
    </row>
    <row r="327" spans="1:21" x14ac:dyDescent="0.25">
      <c r="J327" s="143"/>
      <c r="K327" s="10"/>
    </row>
    <row r="328" spans="1:21" x14ac:dyDescent="0.25">
      <c r="J328" s="143"/>
      <c r="K328" s="10"/>
    </row>
    <row r="329" spans="1:21" x14ac:dyDescent="0.25">
      <c r="J329" s="143"/>
      <c r="K329" s="10"/>
    </row>
    <row r="330" spans="1:21" x14ac:dyDescent="0.25">
      <c r="I330" s="367" t="s">
        <v>37</v>
      </c>
      <c r="J330" s="143">
        <f>SUM(J271:J329)</f>
        <v>0</v>
      </c>
      <c r="K330" s="10"/>
      <c r="T330" s="534" t="s">
        <v>37</v>
      </c>
      <c r="U330" s="367">
        <f>SUM(U271:U307)</f>
        <v>0</v>
      </c>
    </row>
    <row r="331" spans="1:21" ht="15.75" x14ac:dyDescent="0.25">
      <c r="A331" s="202"/>
      <c r="B331" s="33"/>
      <c r="C331" s="32"/>
      <c r="D331" s="96"/>
      <c r="E331" s="96"/>
      <c r="F331" s="203"/>
      <c r="G331" s="96"/>
      <c r="H331" s="6"/>
      <c r="N331" s="252"/>
      <c r="O331" s="252"/>
      <c r="P331" s="252"/>
      <c r="Q331" s="260"/>
      <c r="R331" s="144"/>
      <c r="S331" s="144"/>
      <c r="T331" s="252"/>
      <c r="U331" s="252"/>
    </row>
    <row r="332" spans="1:21" ht="23.25" x14ac:dyDescent="0.35">
      <c r="A332" s="1"/>
      <c r="B332" s="2"/>
      <c r="C332" s="1"/>
      <c r="D332" s="2"/>
      <c r="E332" s="1"/>
      <c r="F332" s="623" t="s">
        <v>0</v>
      </c>
      <c r="G332" s="623"/>
      <c r="H332" s="623"/>
      <c r="I332" s="623"/>
      <c r="J332" s="623"/>
      <c r="K332" s="623"/>
      <c r="L332" s="623"/>
      <c r="M332" s="623"/>
      <c r="N332" s="252"/>
      <c r="O332" s="261"/>
      <c r="P332" s="261"/>
      <c r="Q332" s="260"/>
      <c r="U332" s="3"/>
    </row>
    <row r="333" spans="1:21" ht="20.25" x14ac:dyDescent="0.3">
      <c r="A333" s="1"/>
      <c r="B333" s="2"/>
      <c r="C333" s="1"/>
      <c r="D333" s="2"/>
      <c r="E333" s="1"/>
      <c r="F333" s="623" t="s">
        <v>448</v>
      </c>
      <c r="G333" s="623"/>
      <c r="H333" s="623"/>
      <c r="I333" s="623"/>
      <c r="J333" s="623"/>
      <c r="K333" s="623"/>
      <c r="L333" s="623"/>
      <c r="M333" s="623"/>
      <c r="N333" s="262"/>
      <c r="O333" s="253"/>
      <c r="P333" s="253"/>
      <c r="Q333" s="253"/>
      <c r="U333" s="1"/>
    </row>
    <row r="334" spans="1:21" ht="15.75" x14ac:dyDescent="0.25">
      <c r="A334" s="1"/>
      <c r="B334" s="2"/>
      <c r="C334" s="1"/>
      <c r="D334" s="2"/>
      <c r="E334" s="1"/>
      <c r="F334" s="1"/>
      <c r="G334" s="2"/>
      <c r="H334" s="2"/>
      <c r="I334" s="624"/>
      <c r="J334" s="624"/>
      <c r="K334" s="624"/>
      <c r="L334" s="624"/>
      <c r="M334" s="2"/>
      <c r="N334" s="262"/>
      <c r="O334" s="253"/>
      <c r="P334" s="253"/>
      <c r="Q334" s="253"/>
      <c r="U334" s="1"/>
    </row>
    <row r="335" spans="1:21" x14ac:dyDescent="0.25">
      <c r="A335" s="93"/>
      <c r="B335" s="94"/>
      <c r="C335" s="93"/>
      <c r="D335" s="95"/>
      <c r="E335" s="96"/>
      <c r="F335" s="96"/>
      <c r="G335" s="96"/>
      <c r="H335" s="97"/>
      <c r="I335" s="96"/>
      <c r="J335" s="96"/>
      <c r="K335" s="92"/>
      <c r="L335" s="93"/>
      <c r="M335" s="9"/>
      <c r="N335" s="252"/>
      <c r="O335" s="258"/>
      <c r="P335" s="258"/>
      <c r="Q335" s="253"/>
    </row>
    <row r="336" spans="1:21" x14ac:dyDescent="0.25">
      <c r="A336" s="93"/>
      <c r="B336" s="94"/>
      <c r="C336" s="93"/>
      <c r="D336" s="95"/>
      <c r="E336" s="96"/>
      <c r="F336" s="96"/>
      <c r="G336" s="96"/>
      <c r="H336" s="97"/>
      <c r="I336" s="96"/>
      <c r="J336" s="96"/>
      <c r="K336" s="92"/>
      <c r="L336" s="93"/>
      <c r="M336" s="9"/>
      <c r="O336" s="96"/>
      <c r="P336" s="96"/>
    </row>
    <row r="337" spans="1:21" x14ac:dyDescent="0.25">
      <c r="A337" s="345"/>
      <c r="B337" s="346"/>
      <c r="C337" s="347"/>
      <c r="D337" s="348"/>
      <c r="E337" s="345"/>
      <c r="F337" s="345"/>
      <c r="G337" s="345"/>
      <c r="H337" s="345"/>
      <c r="I337" s="345"/>
      <c r="J337" s="345"/>
      <c r="K337" s="349"/>
      <c r="L337" s="349"/>
      <c r="M337" s="350"/>
      <c r="N337" s="345"/>
      <c r="O337" s="346"/>
      <c r="P337" s="346"/>
      <c r="Q337" s="346"/>
      <c r="R337" s="346"/>
      <c r="S337" s="346"/>
      <c r="T337" s="351"/>
      <c r="U337" s="346"/>
    </row>
    <row r="338" spans="1:21" ht="15.75" x14ac:dyDescent="0.25">
      <c r="A338" s="204"/>
      <c r="B338" s="205"/>
      <c r="C338" s="206"/>
      <c r="D338" s="207"/>
      <c r="E338" s="207"/>
      <c r="F338" s="207"/>
      <c r="G338" s="207"/>
      <c r="H338" s="207"/>
      <c r="I338" s="207"/>
      <c r="J338" s="208"/>
      <c r="K338" s="10"/>
    </row>
    <row r="339" spans="1:21" ht="15.75" x14ac:dyDescent="0.25">
      <c r="A339" s="202"/>
      <c r="B339" s="33"/>
      <c r="C339" s="32"/>
      <c r="D339" s="33"/>
      <c r="E339" s="33"/>
      <c r="F339" s="203"/>
      <c r="G339" s="96"/>
      <c r="H339" s="33"/>
      <c r="I339" s="96"/>
      <c r="J339" s="96"/>
      <c r="K339" s="10"/>
    </row>
    <row r="340" spans="1:21" ht="15.75" x14ac:dyDescent="0.25">
      <c r="A340" s="202"/>
      <c r="B340" s="33"/>
      <c r="C340" s="32"/>
      <c r="D340" s="33"/>
      <c r="E340" s="33"/>
      <c r="F340" s="203"/>
      <c r="G340" s="96"/>
      <c r="H340" s="33"/>
      <c r="I340" s="96"/>
      <c r="J340" s="96"/>
      <c r="K340" s="92"/>
    </row>
    <row r="341" spans="1:21" ht="15.75" x14ac:dyDescent="0.25">
      <c r="A341" s="202"/>
      <c r="B341" s="33"/>
      <c r="C341" s="32"/>
      <c r="D341" s="96"/>
      <c r="E341" s="96"/>
      <c r="F341" s="203"/>
      <c r="G341" s="96"/>
      <c r="H341" s="33"/>
      <c r="I341" s="96"/>
      <c r="J341" s="96"/>
      <c r="K341" s="92"/>
      <c r="M341" s="9"/>
      <c r="T341" s="91" t="s">
        <v>37</v>
      </c>
      <c r="U341" s="174">
        <f>SUM(U309:U314)</f>
        <v>0</v>
      </c>
    </row>
    <row r="342" spans="1:21" ht="15.75" x14ac:dyDescent="0.25">
      <c r="A342" s="202"/>
      <c r="B342" s="33"/>
      <c r="C342" s="32"/>
      <c r="D342" s="96"/>
      <c r="E342" s="96"/>
      <c r="F342" s="203"/>
      <c r="G342" s="96"/>
      <c r="H342" s="33"/>
      <c r="I342" s="96"/>
      <c r="J342" s="96"/>
      <c r="K342" s="92"/>
      <c r="M342" s="9"/>
    </row>
    <row r="343" spans="1:21" ht="18.75" thickBot="1" x14ac:dyDescent="0.3">
      <c r="A343" s="202"/>
      <c r="B343" s="33"/>
      <c r="C343" s="625" t="s">
        <v>78</v>
      </c>
      <c r="D343" s="626"/>
      <c r="E343" s="626"/>
      <c r="F343" s="626"/>
      <c r="G343" s="626"/>
      <c r="H343" s="626"/>
      <c r="I343" s="626"/>
      <c r="J343" s="626"/>
      <c r="K343" s="626"/>
      <c r="L343" s="627"/>
      <c r="M343" s="9"/>
    </row>
    <row r="344" spans="1:21" ht="15.75" x14ac:dyDescent="0.25">
      <c r="A344" s="209"/>
      <c r="B344" s="205"/>
      <c r="C344" s="210"/>
      <c r="D344" s="211"/>
      <c r="E344" s="211"/>
      <c r="F344" s="211"/>
      <c r="G344" s="211"/>
      <c r="H344" s="212"/>
      <c r="I344" s="213"/>
      <c r="J344" s="214"/>
      <c r="K344" s="214"/>
      <c r="L344" s="59"/>
    </row>
    <row r="345" spans="1:21" ht="15.75" x14ac:dyDescent="0.25">
      <c r="A345" s="202"/>
      <c r="B345" s="33"/>
      <c r="C345" s="215" t="s">
        <v>79</v>
      </c>
      <c r="D345" s="216"/>
      <c r="E345" s="217" t="e">
        <f>J127+U127+#REF!+#REF!+J193+#REF!+U193+#REF!+#REF!+J263+#REF!+#REF!+J377</f>
        <v>#REF!</v>
      </c>
      <c r="F345" s="217"/>
      <c r="G345" s="217"/>
      <c r="H345" s="218"/>
      <c r="I345" s="219"/>
      <c r="J345" s="9"/>
      <c r="L345" s="220">
        <f>J64+U64+J124+U124+J192+U192+J260+U260+J330+U330</f>
        <v>0</v>
      </c>
    </row>
    <row r="346" spans="1:21" ht="15.75" x14ac:dyDescent="0.25">
      <c r="A346" s="202"/>
      <c r="B346" s="33"/>
      <c r="C346" s="215"/>
      <c r="D346" s="221"/>
      <c r="E346" s="221"/>
      <c r="F346" s="221"/>
      <c r="G346" s="221"/>
      <c r="H346" s="222"/>
      <c r="I346" s="219"/>
      <c r="J346" s="6"/>
      <c r="K346" s="6"/>
      <c r="L346" s="223"/>
    </row>
    <row r="347" spans="1:21" ht="15.75" x14ac:dyDescent="0.25">
      <c r="A347" s="202"/>
      <c r="B347" s="33"/>
      <c r="C347" s="215" t="s">
        <v>80</v>
      </c>
      <c r="D347" s="221"/>
      <c r="E347" s="224"/>
      <c r="F347" s="221"/>
      <c r="G347" s="221"/>
      <c r="H347" s="222"/>
      <c r="I347" s="225"/>
      <c r="J347" s="6"/>
      <c r="L347" s="171"/>
    </row>
    <row r="348" spans="1:21" ht="15.75" x14ac:dyDescent="0.25">
      <c r="A348" s="202"/>
      <c r="B348" s="33"/>
      <c r="C348" s="215"/>
      <c r="D348" s="221"/>
      <c r="E348" s="221"/>
      <c r="F348" s="221"/>
      <c r="G348" s="221"/>
      <c r="H348" s="222"/>
      <c r="I348" s="6"/>
      <c r="J348" s="6"/>
      <c r="K348" s="6"/>
      <c r="L348" s="223"/>
    </row>
    <row r="349" spans="1:21" ht="15.75" x14ac:dyDescent="0.25">
      <c r="A349" s="202"/>
      <c r="B349" s="33"/>
      <c r="C349" s="215" t="s">
        <v>81</v>
      </c>
      <c r="D349" s="216"/>
      <c r="E349" s="217" t="e">
        <f>E345*(1-E347/100)</f>
        <v>#REF!</v>
      </c>
      <c r="F349" s="217"/>
      <c r="G349" s="217"/>
      <c r="H349" s="218"/>
      <c r="I349" s="225"/>
      <c r="J349" s="9"/>
      <c r="L349" s="226">
        <f>L345*(1-L347/100)</f>
        <v>0</v>
      </c>
    </row>
    <row r="350" spans="1:21" ht="15.75" x14ac:dyDescent="0.25">
      <c r="A350" s="202"/>
      <c r="B350" s="33"/>
      <c r="C350" s="215"/>
      <c r="D350" s="227"/>
      <c r="E350" s="221"/>
      <c r="F350" s="221"/>
      <c r="G350" s="221"/>
      <c r="H350" s="222"/>
      <c r="I350" s="219"/>
      <c r="J350" s="228"/>
      <c r="K350" s="6"/>
      <c r="L350" s="223"/>
    </row>
    <row r="351" spans="1:21" ht="15.75" x14ac:dyDescent="0.25">
      <c r="A351" s="202"/>
      <c r="B351" s="33"/>
      <c r="C351" s="215" t="s">
        <v>74</v>
      </c>
      <c r="D351" s="216"/>
      <c r="E351" s="217">
        <f>U341</f>
        <v>0</v>
      </c>
      <c r="F351" s="217"/>
      <c r="G351" s="217"/>
      <c r="H351" s="218"/>
      <c r="I351" s="225"/>
      <c r="J351" s="9"/>
      <c r="L351" s="226">
        <f>U312</f>
        <v>0</v>
      </c>
    </row>
    <row r="352" spans="1:21" ht="15.75" x14ac:dyDescent="0.25">
      <c r="A352" s="202"/>
      <c r="B352" s="33"/>
      <c r="C352" s="215"/>
      <c r="D352" s="227"/>
      <c r="E352" s="221"/>
      <c r="F352" s="221"/>
      <c r="G352" s="221"/>
      <c r="H352" s="222"/>
      <c r="I352" s="219"/>
      <c r="J352" s="228"/>
      <c r="K352" s="6"/>
      <c r="L352" s="223"/>
    </row>
    <row r="353" spans="1:21" ht="15.75" x14ac:dyDescent="0.25">
      <c r="A353" s="202"/>
      <c r="B353" s="33"/>
      <c r="C353" s="215" t="s">
        <v>82</v>
      </c>
      <c r="D353" s="216"/>
      <c r="E353" s="217" t="e">
        <f>E349+E351</f>
        <v>#REF!</v>
      </c>
      <c r="F353" s="217"/>
      <c r="G353" s="217"/>
      <c r="H353" s="218"/>
      <c r="I353" s="219"/>
      <c r="J353" s="9"/>
      <c r="L353" s="226">
        <f>L349+L351</f>
        <v>0</v>
      </c>
    </row>
    <row r="354" spans="1:21" ht="15.75" x14ac:dyDescent="0.25">
      <c r="A354" s="202"/>
      <c r="B354" s="33"/>
      <c r="C354" s="215"/>
      <c r="D354" s="227"/>
      <c r="E354" s="216"/>
      <c r="F354" s="221"/>
      <c r="G354" s="221"/>
      <c r="H354" s="222"/>
      <c r="I354" s="219"/>
      <c r="J354" s="228"/>
      <c r="L354" s="223"/>
    </row>
    <row r="355" spans="1:21" ht="15.75" x14ac:dyDescent="0.25">
      <c r="A355" s="202"/>
      <c r="B355" s="33"/>
      <c r="C355" s="215" t="s">
        <v>83</v>
      </c>
      <c r="D355" s="229"/>
      <c r="E355" s="230"/>
      <c r="F355" s="229"/>
      <c r="G355" s="229"/>
      <c r="H355" s="231"/>
      <c r="I355" s="225"/>
      <c r="J355" s="232"/>
      <c r="L355" s="233"/>
    </row>
    <row r="356" spans="1:21" ht="15.75" x14ac:dyDescent="0.25">
      <c r="A356" s="202"/>
      <c r="B356" s="33"/>
      <c r="C356" s="234"/>
      <c r="D356" s="235"/>
      <c r="E356" s="235"/>
      <c r="F356" s="235"/>
      <c r="G356" s="235"/>
      <c r="H356" s="236"/>
      <c r="I356" s="1"/>
      <c r="J356" s="1"/>
      <c r="K356" s="1"/>
      <c r="L356" s="237"/>
    </row>
    <row r="357" spans="1:21" ht="15.75" x14ac:dyDescent="0.25">
      <c r="A357" s="209"/>
      <c r="B357" s="205"/>
      <c r="C357" s="628" t="s">
        <v>84</v>
      </c>
      <c r="D357" s="629"/>
      <c r="E357" s="629"/>
      <c r="F357" s="629"/>
      <c r="G357" s="629"/>
      <c r="H357" s="629"/>
      <c r="I357" s="629"/>
      <c r="J357" s="629"/>
      <c r="K357" s="629"/>
      <c r="L357" s="630"/>
    </row>
    <row r="358" spans="1:21" ht="15.75" x14ac:dyDescent="0.25">
      <c r="A358" s="202"/>
      <c r="B358" s="33"/>
      <c r="C358" s="631"/>
      <c r="D358" s="632"/>
      <c r="E358" s="632"/>
      <c r="F358" s="632"/>
      <c r="G358" s="632"/>
      <c r="H358" s="632"/>
      <c r="I358" s="632"/>
      <c r="J358" s="632"/>
      <c r="K358" s="632"/>
      <c r="L358" s="633"/>
    </row>
    <row r="359" spans="1:21" ht="18.75" thickBot="1" x14ac:dyDescent="0.3">
      <c r="A359" s="202"/>
      <c r="B359" s="33"/>
      <c r="C359" s="634"/>
      <c r="D359" s="634"/>
      <c r="E359" s="634"/>
      <c r="F359" s="635"/>
      <c r="G359" s="635"/>
      <c r="H359" s="635"/>
      <c r="I359" s="635"/>
      <c r="J359" s="635"/>
      <c r="K359" s="635"/>
      <c r="L359" s="635"/>
    </row>
    <row r="360" spans="1:21" ht="15.75" x14ac:dyDescent="0.25">
      <c r="A360" s="202"/>
      <c r="B360" s="33"/>
      <c r="C360" s="33"/>
      <c r="D360" s="33"/>
      <c r="E360" s="33"/>
      <c r="F360" s="203"/>
      <c r="G360" s="96"/>
      <c r="H360" s="33"/>
      <c r="I360" s="32"/>
      <c r="J360" s="32"/>
      <c r="K360" s="92"/>
      <c r="M360" s="9"/>
    </row>
    <row r="361" spans="1:21" ht="15.75" x14ac:dyDescent="0.25">
      <c r="A361" s="202"/>
      <c r="B361" s="33"/>
      <c r="C361" s="33"/>
      <c r="D361" s="207"/>
      <c r="E361" s="207"/>
      <c r="F361" s="203"/>
      <c r="G361" s="96"/>
      <c r="H361" s="33"/>
      <c r="I361" s="32"/>
      <c r="J361" s="32"/>
      <c r="K361" s="92"/>
      <c r="M361" s="9"/>
    </row>
    <row r="362" spans="1:21" ht="24" thickBot="1" x14ac:dyDescent="0.4">
      <c r="A362" s="202"/>
      <c r="B362" s="93"/>
      <c r="C362" s="93"/>
      <c r="D362" s="32"/>
      <c r="E362" s="96"/>
      <c r="F362" s="203"/>
      <c r="G362" s="96"/>
      <c r="H362" s="96"/>
      <c r="I362" s="203"/>
      <c r="J362" s="203"/>
      <c r="K362" s="10"/>
      <c r="R362" s="239"/>
      <c r="S362" s="239"/>
      <c r="T362" s="239"/>
      <c r="U362" s="239"/>
    </row>
    <row r="363" spans="1:21" ht="16.5" thickBot="1" x14ac:dyDescent="0.3">
      <c r="A363" s="202"/>
      <c r="B363" s="93"/>
      <c r="C363" s="240" t="s">
        <v>85</v>
      </c>
      <c r="D363" s="241"/>
      <c r="E363" s="242"/>
      <c r="F363" s="243"/>
      <c r="G363" s="242"/>
      <c r="H363" s="242"/>
      <c r="I363" s="244"/>
      <c r="J363" s="203"/>
      <c r="K363" s="10"/>
      <c r="L363" s="33"/>
      <c r="M363" s="33"/>
      <c r="N363" s="33"/>
      <c r="O363" s="33"/>
      <c r="P363" s="33"/>
      <c r="Q363" s="33"/>
      <c r="U363" s="10"/>
    </row>
    <row r="364" spans="1:21" ht="15.75" x14ac:dyDescent="0.25">
      <c r="A364" s="202"/>
      <c r="B364" s="93"/>
      <c r="C364" s="614"/>
      <c r="D364" s="615"/>
      <c r="E364" s="615"/>
      <c r="F364" s="615"/>
      <c r="G364" s="615"/>
      <c r="H364" s="615"/>
      <c r="I364" s="615"/>
      <c r="J364" s="615"/>
      <c r="K364" s="615"/>
      <c r="L364" s="615"/>
      <c r="M364" s="615"/>
      <c r="N364" s="616"/>
      <c r="O364" s="225"/>
      <c r="P364" s="225"/>
      <c r="Q364" s="225"/>
      <c r="U364" s="10"/>
    </row>
    <row r="365" spans="1:21" ht="15.75" x14ac:dyDescent="0.25">
      <c r="A365" s="204"/>
      <c r="B365" s="205"/>
      <c r="C365" s="617"/>
      <c r="D365" s="618"/>
      <c r="E365" s="618"/>
      <c r="F365" s="618"/>
      <c r="G365" s="618"/>
      <c r="H365" s="618"/>
      <c r="I365" s="618"/>
      <c r="J365" s="618"/>
      <c r="K365" s="618"/>
      <c r="L365" s="618"/>
      <c r="M365" s="618"/>
      <c r="N365" s="619"/>
      <c r="O365" s="6"/>
      <c r="P365" s="6"/>
      <c r="Q365" s="6"/>
      <c r="U365" s="10"/>
    </row>
    <row r="366" spans="1:21" ht="15.75" x14ac:dyDescent="0.25">
      <c r="A366" s="202"/>
      <c r="B366" s="33"/>
      <c r="C366" s="617"/>
      <c r="D366" s="618"/>
      <c r="E366" s="618"/>
      <c r="F366" s="618"/>
      <c r="G366" s="618"/>
      <c r="H366" s="618"/>
      <c r="I366" s="618"/>
      <c r="J366" s="618"/>
      <c r="K366" s="618"/>
      <c r="L366" s="618"/>
      <c r="M366" s="618"/>
      <c r="N366" s="619"/>
      <c r="O366" s="245"/>
      <c r="P366" s="245"/>
      <c r="Q366" s="245"/>
      <c r="U366" s="10"/>
    </row>
    <row r="367" spans="1:21" ht="15.75" x14ac:dyDescent="0.25">
      <c r="A367" s="202"/>
      <c r="B367" s="33"/>
      <c r="C367" s="617"/>
      <c r="D367" s="618"/>
      <c r="E367" s="618"/>
      <c r="F367" s="618"/>
      <c r="G367" s="618"/>
      <c r="H367" s="618"/>
      <c r="I367" s="618"/>
      <c r="J367" s="618"/>
      <c r="K367" s="618"/>
      <c r="L367" s="618"/>
      <c r="M367" s="618"/>
      <c r="N367" s="619"/>
      <c r="O367" s="6"/>
      <c r="P367" s="6"/>
      <c r="Q367" s="6"/>
      <c r="U367" s="33"/>
    </row>
    <row r="368" spans="1:21" ht="15.75" x14ac:dyDescent="0.25">
      <c r="A368" s="202"/>
      <c r="B368" s="33"/>
      <c r="C368" s="617"/>
      <c r="D368" s="618"/>
      <c r="E368" s="618"/>
      <c r="F368" s="618"/>
      <c r="G368" s="618"/>
      <c r="H368" s="618"/>
      <c r="I368" s="618"/>
      <c r="J368" s="618"/>
      <c r="K368" s="618"/>
      <c r="L368" s="618"/>
      <c r="M368" s="618"/>
      <c r="N368" s="619"/>
      <c r="U368" s="246"/>
    </row>
    <row r="369" spans="1:21" ht="15.75" x14ac:dyDescent="0.25">
      <c r="A369" s="202"/>
      <c r="B369" s="33"/>
      <c r="C369" s="617"/>
      <c r="D369" s="618"/>
      <c r="E369" s="618"/>
      <c r="F369" s="618"/>
      <c r="G369" s="618"/>
      <c r="H369" s="618"/>
      <c r="I369" s="618"/>
      <c r="J369" s="618"/>
      <c r="K369" s="618"/>
      <c r="L369" s="618"/>
      <c r="M369" s="618"/>
      <c r="N369" s="619"/>
      <c r="U369" s="245"/>
    </row>
    <row r="370" spans="1:21" ht="15.75" x14ac:dyDescent="0.25">
      <c r="A370" s="202"/>
      <c r="B370" s="93"/>
      <c r="C370" s="617"/>
      <c r="D370" s="618"/>
      <c r="E370" s="618"/>
      <c r="F370" s="618"/>
      <c r="G370" s="618"/>
      <c r="H370" s="618"/>
      <c r="I370" s="618"/>
      <c r="J370" s="618"/>
      <c r="K370" s="618"/>
      <c r="L370" s="618"/>
      <c r="M370" s="618"/>
      <c r="N370" s="619"/>
      <c r="U370" s="246"/>
    </row>
    <row r="371" spans="1:21" ht="15.75" x14ac:dyDescent="0.25">
      <c r="A371" s="202"/>
      <c r="B371" s="93"/>
      <c r="C371" s="617"/>
      <c r="D371" s="618"/>
      <c r="E371" s="618"/>
      <c r="F371" s="618"/>
      <c r="G371" s="618"/>
      <c r="H371" s="618"/>
      <c r="I371" s="618"/>
      <c r="J371" s="618"/>
      <c r="K371" s="618"/>
      <c r="L371" s="618"/>
      <c r="M371" s="618"/>
      <c r="N371" s="619"/>
      <c r="U371" s="246"/>
    </row>
    <row r="372" spans="1:21" ht="15.75" thickBot="1" x14ac:dyDescent="0.3">
      <c r="A372" s="202"/>
      <c r="B372" s="93"/>
      <c r="C372" s="620"/>
      <c r="D372" s="621"/>
      <c r="E372" s="621"/>
      <c r="F372" s="621"/>
      <c r="G372" s="621"/>
      <c r="H372" s="621"/>
      <c r="I372" s="621"/>
      <c r="J372" s="621"/>
      <c r="K372" s="621"/>
      <c r="L372" s="621"/>
      <c r="M372" s="621"/>
      <c r="N372" s="622"/>
    </row>
    <row r="373" spans="1:21" ht="15.75" x14ac:dyDescent="0.25">
      <c r="A373" s="202"/>
      <c r="B373" s="93"/>
      <c r="C373" s="32"/>
      <c r="D373" s="33"/>
      <c r="E373" s="33"/>
      <c r="F373" s="203"/>
      <c r="G373" s="247"/>
      <c r="H373" s="33"/>
      <c r="I373" s="32"/>
      <c r="J373" s="32"/>
      <c r="K373" s="10"/>
    </row>
    <row r="374" spans="1:21" ht="15.75" x14ac:dyDescent="0.25">
      <c r="A374" s="202"/>
      <c r="B374" s="93"/>
      <c r="C374" s="32"/>
      <c r="D374" s="33"/>
      <c r="E374" s="33"/>
      <c r="F374" s="203"/>
      <c r="G374" s="248"/>
      <c r="H374" s="33"/>
      <c r="I374" s="32"/>
      <c r="J374" s="32"/>
      <c r="K374" s="10"/>
      <c r="L374" s="249"/>
      <c r="M374" s="238"/>
      <c r="N374" s="249"/>
      <c r="O374" s="250"/>
      <c r="P374" s="251"/>
      <c r="Q374" s="251"/>
    </row>
    <row r="375" spans="1:21" ht="15.75" x14ac:dyDescent="0.25">
      <c r="A375" s="202"/>
      <c r="B375" s="93"/>
      <c r="C375" s="32"/>
      <c r="D375" s="33"/>
      <c r="E375" s="33"/>
      <c r="F375" s="203"/>
      <c r="G375" s="247"/>
      <c r="H375" s="33"/>
      <c r="I375" s="32"/>
      <c r="J375" s="32"/>
      <c r="K375" s="10"/>
      <c r="L375" s="249"/>
      <c r="M375" s="238"/>
      <c r="N375" s="249"/>
      <c r="O375" s="250"/>
      <c r="P375" s="251"/>
      <c r="Q375" s="251"/>
    </row>
    <row r="376" spans="1:21" ht="15.75" x14ac:dyDescent="0.25">
      <c r="A376" s="202"/>
      <c r="B376" s="93"/>
      <c r="C376" s="32"/>
      <c r="D376" s="33"/>
      <c r="E376" s="33"/>
      <c r="F376" s="203"/>
      <c r="G376" s="248"/>
      <c r="H376" s="33"/>
      <c r="I376" s="32"/>
      <c r="J376" s="32"/>
      <c r="K376" s="10"/>
      <c r="L376" s="10"/>
      <c r="M376" s="151"/>
      <c r="N376" s="249"/>
      <c r="O376" s="238"/>
      <c r="P376" s="238"/>
      <c r="Q376" s="238"/>
      <c r="R376" s="238"/>
      <c r="S376" s="238"/>
      <c r="T376" s="238"/>
      <c r="U376" s="238"/>
    </row>
    <row r="377" spans="1:21" x14ac:dyDescent="0.25">
      <c r="I377" s="91"/>
      <c r="J377" s="174"/>
      <c r="M377" s="9"/>
    </row>
  </sheetData>
  <mergeCells count="34">
    <mergeCell ref="L311:N311"/>
    <mergeCell ref="A229:B229"/>
    <mergeCell ref="L106:M106"/>
    <mergeCell ref="F196:M196"/>
    <mergeCell ref="F128:M128"/>
    <mergeCell ref="I129:L129"/>
    <mergeCell ref="F127:M127"/>
    <mergeCell ref="I266:L266"/>
    <mergeCell ref="L243:M243"/>
    <mergeCell ref="L200:M200"/>
    <mergeCell ref="F194:M194"/>
    <mergeCell ref="F195:M195"/>
    <mergeCell ref="I197:L197"/>
    <mergeCell ref="F264:M264"/>
    <mergeCell ref="F265:M265"/>
    <mergeCell ref="F2:M2"/>
    <mergeCell ref="F3:M3"/>
    <mergeCell ref="I4:M4"/>
    <mergeCell ref="K13:L13"/>
    <mergeCell ref="M13:U13"/>
    <mergeCell ref="F66:M66"/>
    <mergeCell ref="L101:M101"/>
    <mergeCell ref="F67:M67"/>
    <mergeCell ref="I68:M68"/>
    <mergeCell ref="K77:L77"/>
    <mergeCell ref="M77:U77"/>
    <mergeCell ref="C364:N372"/>
    <mergeCell ref="F332:M332"/>
    <mergeCell ref="F333:M333"/>
    <mergeCell ref="I334:L334"/>
    <mergeCell ref="C343:L343"/>
    <mergeCell ref="C357:L358"/>
    <mergeCell ref="C359:E359"/>
    <mergeCell ref="F359:L359"/>
  </mergeCells>
  <phoneticPr fontId="28" type="noConversion"/>
  <hyperlinks>
    <hyperlink ref="L6" r:id="rId1" xr:uid="{1DB7FB1A-FCBF-4FA3-A8FE-F7262A8D06EB}"/>
    <hyperlink ref="L70" r:id="rId2" xr:uid="{7967B08A-BCEB-448C-AC9A-3057F4ADA449}"/>
  </hyperlinks>
  <pageMargins left="0.5" right="0.5" top="0.5" bottom="0.46" header="0.3" footer="0.3"/>
  <pageSetup scale="67" orientation="portrait" r:id="rId3"/>
  <headerFooter>
    <oddFooter>&amp;LWILLIAMS DISTRIBUTING |  658 RICHMOND NW GRAND RAPIDS, MI  49504 |  PH 800-748-0503&amp;RAug 2019     Page &amp;P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303F3-3C04-4501-AE4B-D3DB780C051A}">
  <dimension ref="A2:U382"/>
  <sheetViews>
    <sheetView view="pageLayout" topLeftCell="A61" zoomScaleNormal="100" workbookViewId="0">
      <selection activeCell="U66" sqref="U66"/>
    </sheetView>
  </sheetViews>
  <sheetFormatPr defaultRowHeight="15" x14ac:dyDescent="0.25"/>
  <cols>
    <col min="1" max="1" width="18.28515625" customWidth="1"/>
    <col min="2" max="2" width="10.140625" customWidth="1"/>
    <col min="3" max="3" width="9.5703125" customWidth="1"/>
    <col min="4" max="5" width="0" hidden="1" customWidth="1"/>
    <col min="6" max="6" width="7.85546875" customWidth="1"/>
    <col min="7" max="8" width="0" hidden="1" customWidth="1"/>
    <col min="9" max="9" width="9" customWidth="1"/>
    <col min="10" max="10" width="8.85546875" customWidth="1"/>
    <col min="11" max="11" width="10.140625" customWidth="1"/>
    <col min="12" max="12" width="17.85546875" customWidth="1"/>
    <col min="13" max="13" width="10.42578125" customWidth="1"/>
    <col min="14" max="14" width="10" customWidth="1"/>
    <col min="15" max="16" width="0" hidden="1" customWidth="1"/>
    <col min="17" max="17" width="7.85546875" customWidth="1"/>
    <col min="18" max="19" width="0" hidden="1" customWidth="1"/>
    <col min="20" max="20" width="9" customWidth="1"/>
    <col min="21" max="21" width="8.85546875" customWidth="1"/>
    <col min="257" max="257" width="18.28515625" customWidth="1"/>
    <col min="258" max="258" width="10.140625" customWidth="1"/>
    <col min="259" max="259" width="8.42578125" customWidth="1"/>
    <col min="260" max="261" width="0" hidden="1" customWidth="1"/>
    <col min="262" max="262" width="7.85546875" customWidth="1"/>
    <col min="263" max="264" width="0" hidden="1" customWidth="1"/>
    <col min="265" max="265" width="9" customWidth="1"/>
    <col min="266" max="266" width="8.85546875" customWidth="1"/>
    <col min="267" max="267" width="10.140625" customWidth="1"/>
    <col min="268" max="268" width="17.85546875" customWidth="1"/>
    <col min="269" max="269" width="10.42578125" customWidth="1"/>
    <col min="270" max="270" width="12.140625" bestFit="1" customWidth="1"/>
    <col min="271" max="272" width="0" hidden="1" customWidth="1"/>
    <col min="273" max="273" width="7.85546875" customWidth="1"/>
    <col min="274" max="275" width="0" hidden="1" customWidth="1"/>
    <col min="276" max="276" width="9" customWidth="1"/>
    <col min="277" max="277" width="8.85546875" customWidth="1"/>
    <col min="513" max="513" width="18.28515625" customWidth="1"/>
    <col min="514" max="514" width="10.140625" customWidth="1"/>
    <col min="515" max="515" width="8.42578125" customWidth="1"/>
    <col min="516" max="517" width="0" hidden="1" customWidth="1"/>
    <col min="518" max="518" width="7.85546875" customWidth="1"/>
    <col min="519" max="520" width="0" hidden="1" customWidth="1"/>
    <col min="521" max="521" width="9" customWidth="1"/>
    <col min="522" max="522" width="8.85546875" customWidth="1"/>
    <col min="523" max="523" width="10.140625" customWidth="1"/>
    <col min="524" max="524" width="17.85546875" customWidth="1"/>
    <col min="525" max="525" width="10.42578125" customWidth="1"/>
    <col min="526" max="526" width="12.140625" bestFit="1" customWidth="1"/>
    <col min="527" max="528" width="0" hidden="1" customWidth="1"/>
    <col min="529" max="529" width="7.85546875" customWidth="1"/>
    <col min="530" max="531" width="0" hidden="1" customWidth="1"/>
    <col min="532" max="532" width="9" customWidth="1"/>
    <col min="533" max="533" width="8.85546875" customWidth="1"/>
    <col min="769" max="769" width="18.28515625" customWidth="1"/>
    <col min="770" max="770" width="10.140625" customWidth="1"/>
    <col min="771" max="771" width="8.42578125" customWidth="1"/>
    <col min="772" max="773" width="0" hidden="1" customWidth="1"/>
    <col min="774" max="774" width="7.85546875" customWidth="1"/>
    <col min="775" max="776" width="0" hidden="1" customWidth="1"/>
    <col min="777" max="777" width="9" customWidth="1"/>
    <col min="778" max="778" width="8.85546875" customWidth="1"/>
    <col min="779" max="779" width="10.140625" customWidth="1"/>
    <col min="780" max="780" width="17.85546875" customWidth="1"/>
    <col min="781" max="781" width="10.42578125" customWidth="1"/>
    <col min="782" max="782" width="12.140625" bestFit="1" customWidth="1"/>
    <col min="783" max="784" width="0" hidden="1" customWidth="1"/>
    <col min="785" max="785" width="7.85546875" customWidth="1"/>
    <col min="786" max="787" width="0" hidden="1" customWidth="1"/>
    <col min="788" max="788" width="9" customWidth="1"/>
    <col min="789" max="789" width="8.85546875" customWidth="1"/>
    <col min="1025" max="1025" width="18.28515625" customWidth="1"/>
    <col min="1026" max="1026" width="10.140625" customWidth="1"/>
    <col min="1027" max="1027" width="8.42578125" customWidth="1"/>
    <col min="1028" max="1029" width="0" hidden="1" customWidth="1"/>
    <col min="1030" max="1030" width="7.85546875" customWidth="1"/>
    <col min="1031" max="1032" width="0" hidden="1" customWidth="1"/>
    <col min="1033" max="1033" width="9" customWidth="1"/>
    <col min="1034" max="1034" width="8.85546875" customWidth="1"/>
    <col min="1035" max="1035" width="10.140625" customWidth="1"/>
    <col min="1036" max="1036" width="17.85546875" customWidth="1"/>
    <col min="1037" max="1037" width="10.42578125" customWidth="1"/>
    <col min="1038" max="1038" width="12.140625" bestFit="1" customWidth="1"/>
    <col min="1039" max="1040" width="0" hidden="1" customWidth="1"/>
    <col min="1041" max="1041" width="7.85546875" customWidth="1"/>
    <col min="1042" max="1043" width="0" hidden="1" customWidth="1"/>
    <col min="1044" max="1044" width="9" customWidth="1"/>
    <col min="1045" max="1045" width="8.85546875" customWidth="1"/>
    <col min="1281" max="1281" width="18.28515625" customWidth="1"/>
    <col min="1282" max="1282" width="10.140625" customWidth="1"/>
    <col min="1283" max="1283" width="8.42578125" customWidth="1"/>
    <col min="1284" max="1285" width="0" hidden="1" customWidth="1"/>
    <col min="1286" max="1286" width="7.85546875" customWidth="1"/>
    <col min="1287" max="1288" width="0" hidden="1" customWidth="1"/>
    <col min="1289" max="1289" width="9" customWidth="1"/>
    <col min="1290" max="1290" width="8.85546875" customWidth="1"/>
    <col min="1291" max="1291" width="10.140625" customWidth="1"/>
    <col min="1292" max="1292" width="17.85546875" customWidth="1"/>
    <col min="1293" max="1293" width="10.42578125" customWidth="1"/>
    <col min="1294" max="1294" width="12.140625" bestFit="1" customWidth="1"/>
    <col min="1295" max="1296" width="0" hidden="1" customWidth="1"/>
    <col min="1297" max="1297" width="7.85546875" customWidth="1"/>
    <col min="1298" max="1299" width="0" hidden="1" customWidth="1"/>
    <col min="1300" max="1300" width="9" customWidth="1"/>
    <col min="1301" max="1301" width="8.85546875" customWidth="1"/>
    <col min="1537" max="1537" width="18.28515625" customWidth="1"/>
    <col min="1538" max="1538" width="10.140625" customWidth="1"/>
    <col min="1539" max="1539" width="8.42578125" customWidth="1"/>
    <col min="1540" max="1541" width="0" hidden="1" customWidth="1"/>
    <col min="1542" max="1542" width="7.85546875" customWidth="1"/>
    <col min="1543" max="1544" width="0" hidden="1" customWidth="1"/>
    <col min="1545" max="1545" width="9" customWidth="1"/>
    <col min="1546" max="1546" width="8.85546875" customWidth="1"/>
    <col min="1547" max="1547" width="10.140625" customWidth="1"/>
    <col min="1548" max="1548" width="17.85546875" customWidth="1"/>
    <col min="1549" max="1549" width="10.42578125" customWidth="1"/>
    <col min="1550" max="1550" width="12.140625" bestFit="1" customWidth="1"/>
    <col min="1551" max="1552" width="0" hidden="1" customWidth="1"/>
    <col min="1553" max="1553" width="7.85546875" customWidth="1"/>
    <col min="1554" max="1555" width="0" hidden="1" customWidth="1"/>
    <col min="1556" max="1556" width="9" customWidth="1"/>
    <col min="1557" max="1557" width="8.85546875" customWidth="1"/>
    <col min="1793" max="1793" width="18.28515625" customWidth="1"/>
    <col min="1794" max="1794" width="10.140625" customWidth="1"/>
    <col min="1795" max="1795" width="8.42578125" customWidth="1"/>
    <col min="1796" max="1797" width="0" hidden="1" customWidth="1"/>
    <col min="1798" max="1798" width="7.85546875" customWidth="1"/>
    <col min="1799" max="1800" width="0" hidden="1" customWidth="1"/>
    <col min="1801" max="1801" width="9" customWidth="1"/>
    <col min="1802" max="1802" width="8.85546875" customWidth="1"/>
    <col min="1803" max="1803" width="10.140625" customWidth="1"/>
    <col min="1804" max="1804" width="17.85546875" customWidth="1"/>
    <col min="1805" max="1805" width="10.42578125" customWidth="1"/>
    <col min="1806" max="1806" width="12.140625" bestFit="1" customWidth="1"/>
    <col min="1807" max="1808" width="0" hidden="1" customWidth="1"/>
    <col min="1809" max="1809" width="7.85546875" customWidth="1"/>
    <col min="1810" max="1811" width="0" hidden="1" customWidth="1"/>
    <col min="1812" max="1812" width="9" customWidth="1"/>
    <col min="1813" max="1813" width="8.85546875" customWidth="1"/>
    <col min="2049" max="2049" width="18.28515625" customWidth="1"/>
    <col min="2050" max="2050" width="10.140625" customWidth="1"/>
    <col min="2051" max="2051" width="8.42578125" customWidth="1"/>
    <col min="2052" max="2053" width="0" hidden="1" customWidth="1"/>
    <col min="2054" max="2054" width="7.85546875" customWidth="1"/>
    <col min="2055" max="2056" width="0" hidden="1" customWidth="1"/>
    <col min="2057" max="2057" width="9" customWidth="1"/>
    <col min="2058" max="2058" width="8.85546875" customWidth="1"/>
    <col min="2059" max="2059" width="10.140625" customWidth="1"/>
    <col min="2060" max="2060" width="17.85546875" customWidth="1"/>
    <col min="2061" max="2061" width="10.42578125" customWidth="1"/>
    <col min="2062" max="2062" width="12.140625" bestFit="1" customWidth="1"/>
    <col min="2063" max="2064" width="0" hidden="1" customWidth="1"/>
    <col min="2065" max="2065" width="7.85546875" customWidth="1"/>
    <col min="2066" max="2067" width="0" hidden="1" customWidth="1"/>
    <col min="2068" max="2068" width="9" customWidth="1"/>
    <col min="2069" max="2069" width="8.85546875" customWidth="1"/>
    <col min="2305" max="2305" width="18.28515625" customWidth="1"/>
    <col min="2306" max="2306" width="10.140625" customWidth="1"/>
    <col min="2307" max="2307" width="8.42578125" customWidth="1"/>
    <col min="2308" max="2309" width="0" hidden="1" customWidth="1"/>
    <col min="2310" max="2310" width="7.85546875" customWidth="1"/>
    <col min="2311" max="2312" width="0" hidden="1" customWidth="1"/>
    <col min="2313" max="2313" width="9" customWidth="1"/>
    <col min="2314" max="2314" width="8.85546875" customWidth="1"/>
    <col min="2315" max="2315" width="10.140625" customWidth="1"/>
    <col min="2316" max="2316" width="17.85546875" customWidth="1"/>
    <col min="2317" max="2317" width="10.42578125" customWidth="1"/>
    <col min="2318" max="2318" width="12.140625" bestFit="1" customWidth="1"/>
    <col min="2319" max="2320" width="0" hidden="1" customWidth="1"/>
    <col min="2321" max="2321" width="7.85546875" customWidth="1"/>
    <col min="2322" max="2323" width="0" hidden="1" customWidth="1"/>
    <col min="2324" max="2324" width="9" customWidth="1"/>
    <col min="2325" max="2325" width="8.85546875" customWidth="1"/>
    <col min="2561" max="2561" width="18.28515625" customWidth="1"/>
    <col min="2562" max="2562" width="10.140625" customWidth="1"/>
    <col min="2563" max="2563" width="8.42578125" customWidth="1"/>
    <col min="2564" max="2565" width="0" hidden="1" customWidth="1"/>
    <col min="2566" max="2566" width="7.85546875" customWidth="1"/>
    <col min="2567" max="2568" width="0" hidden="1" customWidth="1"/>
    <col min="2569" max="2569" width="9" customWidth="1"/>
    <col min="2570" max="2570" width="8.85546875" customWidth="1"/>
    <col min="2571" max="2571" width="10.140625" customWidth="1"/>
    <col min="2572" max="2572" width="17.85546875" customWidth="1"/>
    <col min="2573" max="2573" width="10.42578125" customWidth="1"/>
    <col min="2574" max="2574" width="12.140625" bestFit="1" customWidth="1"/>
    <col min="2575" max="2576" width="0" hidden="1" customWidth="1"/>
    <col min="2577" max="2577" width="7.85546875" customWidth="1"/>
    <col min="2578" max="2579" width="0" hidden="1" customWidth="1"/>
    <col min="2580" max="2580" width="9" customWidth="1"/>
    <col min="2581" max="2581" width="8.85546875" customWidth="1"/>
    <col min="2817" max="2817" width="18.28515625" customWidth="1"/>
    <col min="2818" max="2818" width="10.140625" customWidth="1"/>
    <col min="2819" max="2819" width="8.42578125" customWidth="1"/>
    <col min="2820" max="2821" width="0" hidden="1" customWidth="1"/>
    <col min="2822" max="2822" width="7.85546875" customWidth="1"/>
    <col min="2823" max="2824" width="0" hidden="1" customWidth="1"/>
    <col min="2825" max="2825" width="9" customWidth="1"/>
    <col min="2826" max="2826" width="8.85546875" customWidth="1"/>
    <col min="2827" max="2827" width="10.140625" customWidth="1"/>
    <col min="2828" max="2828" width="17.85546875" customWidth="1"/>
    <col min="2829" max="2829" width="10.42578125" customWidth="1"/>
    <col min="2830" max="2830" width="12.140625" bestFit="1" customWidth="1"/>
    <col min="2831" max="2832" width="0" hidden="1" customWidth="1"/>
    <col min="2833" max="2833" width="7.85546875" customWidth="1"/>
    <col min="2834" max="2835" width="0" hidden="1" customWidth="1"/>
    <col min="2836" max="2836" width="9" customWidth="1"/>
    <col min="2837" max="2837" width="8.85546875" customWidth="1"/>
    <col min="3073" max="3073" width="18.28515625" customWidth="1"/>
    <col min="3074" max="3074" width="10.140625" customWidth="1"/>
    <col min="3075" max="3075" width="8.42578125" customWidth="1"/>
    <col min="3076" max="3077" width="0" hidden="1" customWidth="1"/>
    <col min="3078" max="3078" width="7.85546875" customWidth="1"/>
    <col min="3079" max="3080" width="0" hidden="1" customWidth="1"/>
    <col min="3081" max="3081" width="9" customWidth="1"/>
    <col min="3082" max="3082" width="8.85546875" customWidth="1"/>
    <col min="3083" max="3083" width="10.140625" customWidth="1"/>
    <col min="3084" max="3084" width="17.85546875" customWidth="1"/>
    <col min="3085" max="3085" width="10.42578125" customWidth="1"/>
    <col min="3086" max="3086" width="12.140625" bestFit="1" customWidth="1"/>
    <col min="3087" max="3088" width="0" hidden="1" customWidth="1"/>
    <col min="3089" max="3089" width="7.85546875" customWidth="1"/>
    <col min="3090" max="3091" width="0" hidden="1" customWidth="1"/>
    <col min="3092" max="3092" width="9" customWidth="1"/>
    <col min="3093" max="3093" width="8.85546875" customWidth="1"/>
    <col min="3329" max="3329" width="18.28515625" customWidth="1"/>
    <col min="3330" max="3330" width="10.140625" customWidth="1"/>
    <col min="3331" max="3331" width="8.42578125" customWidth="1"/>
    <col min="3332" max="3333" width="0" hidden="1" customWidth="1"/>
    <col min="3334" max="3334" width="7.85546875" customWidth="1"/>
    <col min="3335" max="3336" width="0" hidden="1" customWidth="1"/>
    <col min="3337" max="3337" width="9" customWidth="1"/>
    <col min="3338" max="3338" width="8.85546875" customWidth="1"/>
    <col min="3339" max="3339" width="10.140625" customWidth="1"/>
    <col min="3340" max="3340" width="17.85546875" customWidth="1"/>
    <col min="3341" max="3341" width="10.42578125" customWidth="1"/>
    <col min="3342" max="3342" width="12.140625" bestFit="1" customWidth="1"/>
    <col min="3343" max="3344" width="0" hidden="1" customWidth="1"/>
    <col min="3345" max="3345" width="7.85546875" customWidth="1"/>
    <col min="3346" max="3347" width="0" hidden="1" customWidth="1"/>
    <col min="3348" max="3348" width="9" customWidth="1"/>
    <col min="3349" max="3349" width="8.85546875" customWidth="1"/>
    <col min="3585" max="3585" width="18.28515625" customWidth="1"/>
    <col min="3586" max="3586" width="10.140625" customWidth="1"/>
    <col min="3587" max="3587" width="8.42578125" customWidth="1"/>
    <col min="3588" max="3589" width="0" hidden="1" customWidth="1"/>
    <col min="3590" max="3590" width="7.85546875" customWidth="1"/>
    <col min="3591" max="3592" width="0" hidden="1" customWidth="1"/>
    <col min="3593" max="3593" width="9" customWidth="1"/>
    <col min="3594" max="3594" width="8.85546875" customWidth="1"/>
    <col min="3595" max="3595" width="10.140625" customWidth="1"/>
    <col min="3596" max="3596" width="17.85546875" customWidth="1"/>
    <col min="3597" max="3597" width="10.42578125" customWidth="1"/>
    <col min="3598" max="3598" width="12.140625" bestFit="1" customWidth="1"/>
    <col min="3599" max="3600" width="0" hidden="1" customWidth="1"/>
    <col min="3601" max="3601" width="7.85546875" customWidth="1"/>
    <col min="3602" max="3603" width="0" hidden="1" customWidth="1"/>
    <col min="3604" max="3604" width="9" customWidth="1"/>
    <col min="3605" max="3605" width="8.85546875" customWidth="1"/>
    <col min="3841" max="3841" width="18.28515625" customWidth="1"/>
    <col min="3842" max="3842" width="10.140625" customWidth="1"/>
    <col min="3843" max="3843" width="8.42578125" customWidth="1"/>
    <col min="3844" max="3845" width="0" hidden="1" customWidth="1"/>
    <col min="3846" max="3846" width="7.85546875" customWidth="1"/>
    <col min="3847" max="3848" width="0" hidden="1" customWidth="1"/>
    <col min="3849" max="3849" width="9" customWidth="1"/>
    <col min="3850" max="3850" width="8.85546875" customWidth="1"/>
    <col min="3851" max="3851" width="10.140625" customWidth="1"/>
    <col min="3852" max="3852" width="17.85546875" customWidth="1"/>
    <col min="3853" max="3853" width="10.42578125" customWidth="1"/>
    <col min="3854" max="3854" width="12.140625" bestFit="1" customWidth="1"/>
    <col min="3855" max="3856" width="0" hidden="1" customWidth="1"/>
    <col min="3857" max="3857" width="7.85546875" customWidth="1"/>
    <col min="3858" max="3859" width="0" hidden="1" customWidth="1"/>
    <col min="3860" max="3860" width="9" customWidth="1"/>
    <col min="3861" max="3861" width="8.85546875" customWidth="1"/>
    <col min="4097" max="4097" width="18.28515625" customWidth="1"/>
    <col min="4098" max="4098" width="10.140625" customWidth="1"/>
    <col min="4099" max="4099" width="8.42578125" customWidth="1"/>
    <col min="4100" max="4101" width="0" hidden="1" customWidth="1"/>
    <col min="4102" max="4102" width="7.85546875" customWidth="1"/>
    <col min="4103" max="4104" width="0" hidden="1" customWidth="1"/>
    <col min="4105" max="4105" width="9" customWidth="1"/>
    <col min="4106" max="4106" width="8.85546875" customWidth="1"/>
    <col min="4107" max="4107" width="10.140625" customWidth="1"/>
    <col min="4108" max="4108" width="17.85546875" customWidth="1"/>
    <col min="4109" max="4109" width="10.42578125" customWidth="1"/>
    <col min="4110" max="4110" width="12.140625" bestFit="1" customWidth="1"/>
    <col min="4111" max="4112" width="0" hidden="1" customWidth="1"/>
    <col min="4113" max="4113" width="7.85546875" customWidth="1"/>
    <col min="4114" max="4115" width="0" hidden="1" customWidth="1"/>
    <col min="4116" max="4116" width="9" customWidth="1"/>
    <col min="4117" max="4117" width="8.85546875" customWidth="1"/>
    <col min="4353" max="4353" width="18.28515625" customWidth="1"/>
    <col min="4354" max="4354" width="10.140625" customWidth="1"/>
    <col min="4355" max="4355" width="8.42578125" customWidth="1"/>
    <col min="4356" max="4357" width="0" hidden="1" customWidth="1"/>
    <col min="4358" max="4358" width="7.85546875" customWidth="1"/>
    <col min="4359" max="4360" width="0" hidden="1" customWidth="1"/>
    <col min="4361" max="4361" width="9" customWidth="1"/>
    <col min="4362" max="4362" width="8.85546875" customWidth="1"/>
    <col min="4363" max="4363" width="10.140625" customWidth="1"/>
    <col min="4364" max="4364" width="17.85546875" customWidth="1"/>
    <col min="4365" max="4365" width="10.42578125" customWidth="1"/>
    <col min="4366" max="4366" width="12.140625" bestFit="1" customWidth="1"/>
    <col min="4367" max="4368" width="0" hidden="1" customWidth="1"/>
    <col min="4369" max="4369" width="7.85546875" customWidth="1"/>
    <col min="4370" max="4371" width="0" hidden="1" customWidth="1"/>
    <col min="4372" max="4372" width="9" customWidth="1"/>
    <col min="4373" max="4373" width="8.85546875" customWidth="1"/>
    <col min="4609" max="4609" width="18.28515625" customWidth="1"/>
    <col min="4610" max="4610" width="10.140625" customWidth="1"/>
    <col min="4611" max="4611" width="8.42578125" customWidth="1"/>
    <col min="4612" max="4613" width="0" hidden="1" customWidth="1"/>
    <col min="4614" max="4614" width="7.85546875" customWidth="1"/>
    <col min="4615" max="4616" width="0" hidden="1" customWidth="1"/>
    <col min="4617" max="4617" width="9" customWidth="1"/>
    <col min="4618" max="4618" width="8.85546875" customWidth="1"/>
    <col min="4619" max="4619" width="10.140625" customWidth="1"/>
    <col min="4620" max="4620" width="17.85546875" customWidth="1"/>
    <col min="4621" max="4621" width="10.42578125" customWidth="1"/>
    <col min="4622" max="4622" width="12.140625" bestFit="1" customWidth="1"/>
    <col min="4623" max="4624" width="0" hidden="1" customWidth="1"/>
    <col min="4625" max="4625" width="7.85546875" customWidth="1"/>
    <col min="4626" max="4627" width="0" hidden="1" customWidth="1"/>
    <col min="4628" max="4628" width="9" customWidth="1"/>
    <col min="4629" max="4629" width="8.85546875" customWidth="1"/>
    <col min="4865" max="4865" width="18.28515625" customWidth="1"/>
    <col min="4866" max="4866" width="10.140625" customWidth="1"/>
    <col min="4867" max="4867" width="8.42578125" customWidth="1"/>
    <col min="4868" max="4869" width="0" hidden="1" customWidth="1"/>
    <col min="4870" max="4870" width="7.85546875" customWidth="1"/>
    <col min="4871" max="4872" width="0" hidden="1" customWidth="1"/>
    <col min="4873" max="4873" width="9" customWidth="1"/>
    <col min="4874" max="4874" width="8.85546875" customWidth="1"/>
    <col min="4875" max="4875" width="10.140625" customWidth="1"/>
    <col min="4876" max="4876" width="17.85546875" customWidth="1"/>
    <col min="4877" max="4877" width="10.42578125" customWidth="1"/>
    <col min="4878" max="4878" width="12.140625" bestFit="1" customWidth="1"/>
    <col min="4879" max="4880" width="0" hidden="1" customWidth="1"/>
    <col min="4881" max="4881" width="7.85546875" customWidth="1"/>
    <col min="4882" max="4883" width="0" hidden="1" customWidth="1"/>
    <col min="4884" max="4884" width="9" customWidth="1"/>
    <col min="4885" max="4885" width="8.85546875" customWidth="1"/>
    <col min="5121" max="5121" width="18.28515625" customWidth="1"/>
    <col min="5122" max="5122" width="10.140625" customWidth="1"/>
    <col min="5123" max="5123" width="8.42578125" customWidth="1"/>
    <col min="5124" max="5125" width="0" hidden="1" customWidth="1"/>
    <col min="5126" max="5126" width="7.85546875" customWidth="1"/>
    <col min="5127" max="5128" width="0" hidden="1" customWidth="1"/>
    <col min="5129" max="5129" width="9" customWidth="1"/>
    <col min="5130" max="5130" width="8.85546875" customWidth="1"/>
    <col min="5131" max="5131" width="10.140625" customWidth="1"/>
    <col min="5132" max="5132" width="17.85546875" customWidth="1"/>
    <col min="5133" max="5133" width="10.42578125" customWidth="1"/>
    <col min="5134" max="5134" width="12.140625" bestFit="1" customWidth="1"/>
    <col min="5135" max="5136" width="0" hidden="1" customWidth="1"/>
    <col min="5137" max="5137" width="7.85546875" customWidth="1"/>
    <col min="5138" max="5139" width="0" hidden="1" customWidth="1"/>
    <col min="5140" max="5140" width="9" customWidth="1"/>
    <col min="5141" max="5141" width="8.85546875" customWidth="1"/>
    <col min="5377" max="5377" width="18.28515625" customWidth="1"/>
    <col min="5378" max="5378" width="10.140625" customWidth="1"/>
    <col min="5379" max="5379" width="8.42578125" customWidth="1"/>
    <col min="5380" max="5381" width="0" hidden="1" customWidth="1"/>
    <col min="5382" max="5382" width="7.85546875" customWidth="1"/>
    <col min="5383" max="5384" width="0" hidden="1" customWidth="1"/>
    <col min="5385" max="5385" width="9" customWidth="1"/>
    <col min="5386" max="5386" width="8.85546875" customWidth="1"/>
    <col min="5387" max="5387" width="10.140625" customWidth="1"/>
    <col min="5388" max="5388" width="17.85546875" customWidth="1"/>
    <col min="5389" max="5389" width="10.42578125" customWidth="1"/>
    <col min="5390" max="5390" width="12.140625" bestFit="1" customWidth="1"/>
    <col min="5391" max="5392" width="0" hidden="1" customWidth="1"/>
    <col min="5393" max="5393" width="7.85546875" customWidth="1"/>
    <col min="5394" max="5395" width="0" hidden="1" customWidth="1"/>
    <col min="5396" max="5396" width="9" customWidth="1"/>
    <col min="5397" max="5397" width="8.85546875" customWidth="1"/>
    <col min="5633" max="5633" width="18.28515625" customWidth="1"/>
    <col min="5634" max="5634" width="10.140625" customWidth="1"/>
    <col min="5635" max="5635" width="8.42578125" customWidth="1"/>
    <col min="5636" max="5637" width="0" hidden="1" customWidth="1"/>
    <col min="5638" max="5638" width="7.85546875" customWidth="1"/>
    <col min="5639" max="5640" width="0" hidden="1" customWidth="1"/>
    <col min="5641" max="5641" width="9" customWidth="1"/>
    <col min="5642" max="5642" width="8.85546875" customWidth="1"/>
    <col min="5643" max="5643" width="10.140625" customWidth="1"/>
    <col min="5644" max="5644" width="17.85546875" customWidth="1"/>
    <col min="5645" max="5645" width="10.42578125" customWidth="1"/>
    <col min="5646" max="5646" width="12.140625" bestFit="1" customWidth="1"/>
    <col min="5647" max="5648" width="0" hidden="1" customWidth="1"/>
    <col min="5649" max="5649" width="7.85546875" customWidth="1"/>
    <col min="5650" max="5651" width="0" hidden="1" customWidth="1"/>
    <col min="5652" max="5652" width="9" customWidth="1"/>
    <col min="5653" max="5653" width="8.85546875" customWidth="1"/>
    <col min="5889" max="5889" width="18.28515625" customWidth="1"/>
    <col min="5890" max="5890" width="10.140625" customWidth="1"/>
    <col min="5891" max="5891" width="8.42578125" customWidth="1"/>
    <col min="5892" max="5893" width="0" hidden="1" customWidth="1"/>
    <col min="5894" max="5894" width="7.85546875" customWidth="1"/>
    <col min="5895" max="5896" width="0" hidden="1" customWidth="1"/>
    <col min="5897" max="5897" width="9" customWidth="1"/>
    <col min="5898" max="5898" width="8.85546875" customWidth="1"/>
    <col min="5899" max="5899" width="10.140625" customWidth="1"/>
    <col min="5900" max="5900" width="17.85546875" customWidth="1"/>
    <col min="5901" max="5901" width="10.42578125" customWidth="1"/>
    <col min="5902" max="5902" width="12.140625" bestFit="1" customWidth="1"/>
    <col min="5903" max="5904" width="0" hidden="1" customWidth="1"/>
    <col min="5905" max="5905" width="7.85546875" customWidth="1"/>
    <col min="5906" max="5907" width="0" hidden="1" customWidth="1"/>
    <col min="5908" max="5908" width="9" customWidth="1"/>
    <col min="5909" max="5909" width="8.85546875" customWidth="1"/>
    <col min="6145" max="6145" width="18.28515625" customWidth="1"/>
    <col min="6146" max="6146" width="10.140625" customWidth="1"/>
    <col min="6147" max="6147" width="8.42578125" customWidth="1"/>
    <col min="6148" max="6149" width="0" hidden="1" customWidth="1"/>
    <col min="6150" max="6150" width="7.85546875" customWidth="1"/>
    <col min="6151" max="6152" width="0" hidden="1" customWidth="1"/>
    <col min="6153" max="6153" width="9" customWidth="1"/>
    <col min="6154" max="6154" width="8.85546875" customWidth="1"/>
    <col min="6155" max="6155" width="10.140625" customWidth="1"/>
    <col min="6156" max="6156" width="17.85546875" customWidth="1"/>
    <col min="6157" max="6157" width="10.42578125" customWidth="1"/>
    <col min="6158" max="6158" width="12.140625" bestFit="1" customWidth="1"/>
    <col min="6159" max="6160" width="0" hidden="1" customWidth="1"/>
    <col min="6161" max="6161" width="7.85546875" customWidth="1"/>
    <col min="6162" max="6163" width="0" hidden="1" customWidth="1"/>
    <col min="6164" max="6164" width="9" customWidth="1"/>
    <col min="6165" max="6165" width="8.85546875" customWidth="1"/>
    <col min="6401" max="6401" width="18.28515625" customWidth="1"/>
    <col min="6402" max="6402" width="10.140625" customWidth="1"/>
    <col min="6403" max="6403" width="8.42578125" customWidth="1"/>
    <col min="6404" max="6405" width="0" hidden="1" customWidth="1"/>
    <col min="6406" max="6406" width="7.85546875" customWidth="1"/>
    <col min="6407" max="6408" width="0" hidden="1" customWidth="1"/>
    <col min="6409" max="6409" width="9" customWidth="1"/>
    <col min="6410" max="6410" width="8.85546875" customWidth="1"/>
    <col min="6411" max="6411" width="10.140625" customWidth="1"/>
    <col min="6412" max="6412" width="17.85546875" customWidth="1"/>
    <col min="6413" max="6413" width="10.42578125" customWidth="1"/>
    <col min="6414" max="6414" width="12.140625" bestFit="1" customWidth="1"/>
    <col min="6415" max="6416" width="0" hidden="1" customWidth="1"/>
    <col min="6417" max="6417" width="7.85546875" customWidth="1"/>
    <col min="6418" max="6419" width="0" hidden="1" customWidth="1"/>
    <col min="6420" max="6420" width="9" customWidth="1"/>
    <col min="6421" max="6421" width="8.85546875" customWidth="1"/>
    <col min="6657" max="6657" width="18.28515625" customWidth="1"/>
    <col min="6658" max="6658" width="10.140625" customWidth="1"/>
    <col min="6659" max="6659" width="8.42578125" customWidth="1"/>
    <col min="6660" max="6661" width="0" hidden="1" customWidth="1"/>
    <col min="6662" max="6662" width="7.85546875" customWidth="1"/>
    <col min="6663" max="6664" width="0" hidden="1" customWidth="1"/>
    <col min="6665" max="6665" width="9" customWidth="1"/>
    <col min="6666" max="6666" width="8.85546875" customWidth="1"/>
    <col min="6667" max="6667" width="10.140625" customWidth="1"/>
    <col min="6668" max="6668" width="17.85546875" customWidth="1"/>
    <col min="6669" max="6669" width="10.42578125" customWidth="1"/>
    <col min="6670" max="6670" width="12.140625" bestFit="1" customWidth="1"/>
    <col min="6671" max="6672" width="0" hidden="1" customWidth="1"/>
    <col min="6673" max="6673" width="7.85546875" customWidth="1"/>
    <col min="6674" max="6675" width="0" hidden="1" customWidth="1"/>
    <col min="6676" max="6676" width="9" customWidth="1"/>
    <col min="6677" max="6677" width="8.85546875" customWidth="1"/>
    <col min="6913" max="6913" width="18.28515625" customWidth="1"/>
    <col min="6914" max="6914" width="10.140625" customWidth="1"/>
    <col min="6915" max="6915" width="8.42578125" customWidth="1"/>
    <col min="6916" max="6917" width="0" hidden="1" customWidth="1"/>
    <col min="6918" max="6918" width="7.85546875" customWidth="1"/>
    <col min="6919" max="6920" width="0" hidden="1" customWidth="1"/>
    <col min="6921" max="6921" width="9" customWidth="1"/>
    <col min="6922" max="6922" width="8.85546875" customWidth="1"/>
    <col min="6923" max="6923" width="10.140625" customWidth="1"/>
    <col min="6924" max="6924" width="17.85546875" customWidth="1"/>
    <col min="6925" max="6925" width="10.42578125" customWidth="1"/>
    <col min="6926" max="6926" width="12.140625" bestFit="1" customWidth="1"/>
    <col min="6927" max="6928" width="0" hidden="1" customWidth="1"/>
    <col min="6929" max="6929" width="7.85546875" customWidth="1"/>
    <col min="6930" max="6931" width="0" hidden="1" customWidth="1"/>
    <col min="6932" max="6932" width="9" customWidth="1"/>
    <col min="6933" max="6933" width="8.85546875" customWidth="1"/>
    <col min="7169" max="7169" width="18.28515625" customWidth="1"/>
    <col min="7170" max="7170" width="10.140625" customWidth="1"/>
    <col min="7171" max="7171" width="8.42578125" customWidth="1"/>
    <col min="7172" max="7173" width="0" hidden="1" customWidth="1"/>
    <col min="7174" max="7174" width="7.85546875" customWidth="1"/>
    <col min="7175" max="7176" width="0" hidden="1" customWidth="1"/>
    <col min="7177" max="7177" width="9" customWidth="1"/>
    <col min="7178" max="7178" width="8.85546875" customWidth="1"/>
    <col min="7179" max="7179" width="10.140625" customWidth="1"/>
    <col min="7180" max="7180" width="17.85546875" customWidth="1"/>
    <col min="7181" max="7181" width="10.42578125" customWidth="1"/>
    <col min="7182" max="7182" width="12.140625" bestFit="1" customWidth="1"/>
    <col min="7183" max="7184" width="0" hidden="1" customWidth="1"/>
    <col min="7185" max="7185" width="7.85546875" customWidth="1"/>
    <col min="7186" max="7187" width="0" hidden="1" customWidth="1"/>
    <col min="7188" max="7188" width="9" customWidth="1"/>
    <col min="7189" max="7189" width="8.85546875" customWidth="1"/>
    <col min="7425" max="7425" width="18.28515625" customWidth="1"/>
    <col min="7426" max="7426" width="10.140625" customWidth="1"/>
    <col min="7427" max="7427" width="8.42578125" customWidth="1"/>
    <col min="7428" max="7429" width="0" hidden="1" customWidth="1"/>
    <col min="7430" max="7430" width="7.85546875" customWidth="1"/>
    <col min="7431" max="7432" width="0" hidden="1" customWidth="1"/>
    <col min="7433" max="7433" width="9" customWidth="1"/>
    <col min="7434" max="7434" width="8.85546875" customWidth="1"/>
    <col min="7435" max="7435" width="10.140625" customWidth="1"/>
    <col min="7436" max="7436" width="17.85546875" customWidth="1"/>
    <col min="7437" max="7437" width="10.42578125" customWidth="1"/>
    <col min="7438" max="7438" width="12.140625" bestFit="1" customWidth="1"/>
    <col min="7439" max="7440" width="0" hidden="1" customWidth="1"/>
    <col min="7441" max="7441" width="7.85546875" customWidth="1"/>
    <col min="7442" max="7443" width="0" hidden="1" customWidth="1"/>
    <col min="7444" max="7444" width="9" customWidth="1"/>
    <col min="7445" max="7445" width="8.85546875" customWidth="1"/>
    <col min="7681" max="7681" width="18.28515625" customWidth="1"/>
    <col min="7682" max="7682" width="10.140625" customWidth="1"/>
    <col min="7683" max="7683" width="8.42578125" customWidth="1"/>
    <col min="7684" max="7685" width="0" hidden="1" customWidth="1"/>
    <col min="7686" max="7686" width="7.85546875" customWidth="1"/>
    <col min="7687" max="7688" width="0" hidden="1" customWidth="1"/>
    <col min="7689" max="7689" width="9" customWidth="1"/>
    <col min="7690" max="7690" width="8.85546875" customWidth="1"/>
    <col min="7691" max="7691" width="10.140625" customWidth="1"/>
    <col min="7692" max="7692" width="17.85546875" customWidth="1"/>
    <col min="7693" max="7693" width="10.42578125" customWidth="1"/>
    <col min="7694" max="7694" width="12.140625" bestFit="1" customWidth="1"/>
    <col min="7695" max="7696" width="0" hidden="1" customWidth="1"/>
    <col min="7697" max="7697" width="7.85546875" customWidth="1"/>
    <col min="7698" max="7699" width="0" hidden="1" customWidth="1"/>
    <col min="7700" max="7700" width="9" customWidth="1"/>
    <col min="7701" max="7701" width="8.85546875" customWidth="1"/>
    <col min="7937" max="7937" width="18.28515625" customWidth="1"/>
    <col min="7938" max="7938" width="10.140625" customWidth="1"/>
    <col min="7939" max="7939" width="8.42578125" customWidth="1"/>
    <col min="7940" max="7941" width="0" hidden="1" customWidth="1"/>
    <col min="7942" max="7942" width="7.85546875" customWidth="1"/>
    <col min="7943" max="7944" width="0" hidden="1" customWidth="1"/>
    <col min="7945" max="7945" width="9" customWidth="1"/>
    <col min="7946" max="7946" width="8.85546875" customWidth="1"/>
    <col min="7947" max="7947" width="10.140625" customWidth="1"/>
    <col min="7948" max="7948" width="17.85546875" customWidth="1"/>
    <col min="7949" max="7949" width="10.42578125" customWidth="1"/>
    <col min="7950" max="7950" width="12.140625" bestFit="1" customWidth="1"/>
    <col min="7951" max="7952" width="0" hidden="1" customWidth="1"/>
    <col min="7953" max="7953" width="7.85546875" customWidth="1"/>
    <col min="7954" max="7955" width="0" hidden="1" customWidth="1"/>
    <col min="7956" max="7956" width="9" customWidth="1"/>
    <col min="7957" max="7957" width="8.85546875" customWidth="1"/>
    <col min="8193" max="8193" width="18.28515625" customWidth="1"/>
    <col min="8194" max="8194" width="10.140625" customWidth="1"/>
    <col min="8195" max="8195" width="8.42578125" customWidth="1"/>
    <col min="8196" max="8197" width="0" hidden="1" customWidth="1"/>
    <col min="8198" max="8198" width="7.85546875" customWidth="1"/>
    <col min="8199" max="8200" width="0" hidden="1" customWidth="1"/>
    <col min="8201" max="8201" width="9" customWidth="1"/>
    <col min="8202" max="8202" width="8.85546875" customWidth="1"/>
    <col min="8203" max="8203" width="10.140625" customWidth="1"/>
    <col min="8204" max="8204" width="17.85546875" customWidth="1"/>
    <col min="8205" max="8205" width="10.42578125" customWidth="1"/>
    <col min="8206" max="8206" width="12.140625" bestFit="1" customWidth="1"/>
    <col min="8207" max="8208" width="0" hidden="1" customWidth="1"/>
    <col min="8209" max="8209" width="7.85546875" customWidth="1"/>
    <col min="8210" max="8211" width="0" hidden="1" customWidth="1"/>
    <col min="8212" max="8212" width="9" customWidth="1"/>
    <col min="8213" max="8213" width="8.85546875" customWidth="1"/>
    <col min="8449" max="8449" width="18.28515625" customWidth="1"/>
    <col min="8450" max="8450" width="10.140625" customWidth="1"/>
    <col min="8451" max="8451" width="8.42578125" customWidth="1"/>
    <col min="8452" max="8453" width="0" hidden="1" customWidth="1"/>
    <col min="8454" max="8454" width="7.85546875" customWidth="1"/>
    <col min="8455" max="8456" width="0" hidden="1" customWidth="1"/>
    <col min="8457" max="8457" width="9" customWidth="1"/>
    <col min="8458" max="8458" width="8.85546875" customWidth="1"/>
    <col min="8459" max="8459" width="10.140625" customWidth="1"/>
    <col min="8460" max="8460" width="17.85546875" customWidth="1"/>
    <col min="8461" max="8461" width="10.42578125" customWidth="1"/>
    <col min="8462" max="8462" width="12.140625" bestFit="1" customWidth="1"/>
    <col min="8463" max="8464" width="0" hidden="1" customWidth="1"/>
    <col min="8465" max="8465" width="7.85546875" customWidth="1"/>
    <col min="8466" max="8467" width="0" hidden="1" customWidth="1"/>
    <col min="8468" max="8468" width="9" customWidth="1"/>
    <col min="8469" max="8469" width="8.85546875" customWidth="1"/>
    <col min="8705" max="8705" width="18.28515625" customWidth="1"/>
    <col min="8706" max="8706" width="10.140625" customWidth="1"/>
    <col min="8707" max="8707" width="8.42578125" customWidth="1"/>
    <col min="8708" max="8709" width="0" hidden="1" customWidth="1"/>
    <col min="8710" max="8710" width="7.85546875" customWidth="1"/>
    <col min="8711" max="8712" width="0" hidden="1" customWidth="1"/>
    <col min="8713" max="8713" width="9" customWidth="1"/>
    <col min="8714" max="8714" width="8.85546875" customWidth="1"/>
    <col min="8715" max="8715" width="10.140625" customWidth="1"/>
    <col min="8716" max="8716" width="17.85546875" customWidth="1"/>
    <col min="8717" max="8717" width="10.42578125" customWidth="1"/>
    <col min="8718" max="8718" width="12.140625" bestFit="1" customWidth="1"/>
    <col min="8719" max="8720" width="0" hidden="1" customWidth="1"/>
    <col min="8721" max="8721" width="7.85546875" customWidth="1"/>
    <col min="8722" max="8723" width="0" hidden="1" customWidth="1"/>
    <col min="8724" max="8724" width="9" customWidth="1"/>
    <col min="8725" max="8725" width="8.85546875" customWidth="1"/>
    <col min="8961" max="8961" width="18.28515625" customWidth="1"/>
    <col min="8962" max="8962" width="10.140625" customWidth="1"/>
    <col min="8963" max="8963" width="8.42578125" customWidth="1"/>
    <col min="8964" max="8965" width="0" hidden="1" customWidth="1"/>
    <col min="8966" max="8966" width="7.85546875" customWidth="1"/>
    <col min="8967" max="8968" width="0" hidden="1" customWidth="1"/>
    <col min="8969" max="8969" width="9" customWidth="1"/>
    <col min="8970" max="8970" width="8.85546875" customWidth="1"/>
    <col min="8971" max="8971" width="10.140625" customWidth="1"/>
    <col min="8972" max="8972" width="17.85546875" customWidth="1"/>
    <col min="8973" max="8973" width="10.42578125" customWidth="1"/>
    <col min="8974" max="8974" width="12.140625" bestFit="1" customWidth="1"/>
    <col min="8975" max="8976" width="0" hidden="1" customWidth="1"/>
    <col min="8977" max="8977" width="7.85546875" customWidth="1"/>
    <col min="8978" max="8979" width="0" hidden="1" customWidth="1"/>
    <col min="8980" max="8980" width="9" customWidth="1"/>
    <col min="8981" max="8981" width="8.85546875" customWidth="1"/>
    <col min="9217" max="9217" width="18.28515625" customWidth="1"/>
    <col min="9218" max="9218" width="10.140625" customWidth="1"/>
    <col min="9219" max="9219" width="8.42578125" customWidth="1"/>
    <col min="9220" max="9221" width="0" hidden="1" customWidth="1"/>
    <col min="9222" max="9222" width="7.85546875" customWidth="1"/>
    <col min="9223" max="9224" width="0" hidden="1" customWidth="1"/>
    <col min="9225" max="9225" width="9" customWidth="1"/>
    <col min="9226" max="9226" width="8.85546875" customWidth="1"/>
    <col min="9227" max="9227" width="10.140625" customWidth="1"/>
    <col min="9228" max="9228" width="17.85546875" customWidth="1"/>
    <col min="9229" max="9229" width="10.42578125" customWidth="1"/>
    <col min="9230" max="9230" width="12.140625" bestFit="1" customWidth="1"/>
    <col min="9231" max="9232" width="0" hidden="1" customWidth="1"/>
    <col min="9233" max="9233" width="7.85546875" customWidth="1"/>
    <col min="9234" max="9235" width="0" hidden="1" customWidth="1"/>
    <col min="9236" max="9236" width="9" customWidth="1"/>
    <col min="9237" max="9237" width="8.85546875" customWidth="1"/>
    <col min="9473" max="9473" width="18.28515625" customWidth="1"/>
    <col min="9474" max="9474" width="10.140625" customWidth="1"/>
    <col min="9475" max="9475" width="8.42578125" customWidth="1"/>
    <col min="9476" max="9477" width="0" hidden="1" customWidth="1"/>
    <col min="9478" max="9478" width="7.85546875" customWidth="1"/>
    <col min="9479" max="9480" width="0" hidden="1" customWidth="1"/>
    <col min="9481" max="9481" width="9" customWidth="1"/>
    <col min="9482" max="9482" width="8.85546875" customWidth="1"/>
    <col min="9483" max="9483" width="10.140625" customWidth="1"/>
    <col min="9484" max="9484" width="17.85546875" customWidth="1"/>
    <col min="9485" max="9485" width="10.42578125" customWidth="1"/>
    <col min="9486" max="9486" width="12.140625" bestFit="1" customWidth="1"/>
    <col min="9487" max="9488" width="0" hidden="1" customWidth="1"/>
    <col min="9489" max="9489" width="7.85546875" customWidth="1"/>
    <col min="9490" max="9491" width="0" hidden="1" customWidth="1"/>
    <col min="9492" max="9492" width="9" customWidth="1"/>
    <col min="9493" max="9493" width="8.85546875" customWidth="1"/>
    <col min="9729" max="9729" width="18.28515625" customWidth="1"/>
    <col min="9730" max="9730" width="10.140625" customWidth="1"/>
    <col min="9731" max="9731" width="8.42578125" customWidth="1"/>
    <col min="9732" max="9733" width="0" hidden="1" customWidth="1"/>
    <col min="9734" max="9734" width="7.85546875" customWidth="1"/>
    <col min="9735" max="9736" width="0" hidden="1" customWidth="1"/>
    <col min="9737" max="9737" width="9" customWidth="1"/>
    <col min="9738" max="9738" width="8.85546875" customWidth="1"/>
    <col min="9739" max="9739" width="10.140625" customWidth="1"/>
    <col min="9740" max="9740" width="17.85546875" customWidth="1"/>
    <col min="9741" max="9741" width="10.42578125" customWidth="1"/>
    <col min="9742" max="9742" width="12.140625" bestFit="1" customWidth="1"/>
    <col min="9743" max="9744" width="0" hidden="1" customWidth="1"/>
    <col min="9745" max="9745" width="7.85546875" customWidth="1"/>
    <col min="9746" max="9747" width="0" hidden="1" customWidth="1"/>
    <col min="9748" max="9748" width="9" customWidth="1"/>
    <col min="9749" max="9749" width="8.85546875" customWidth="1"/>
    <col min="9985" max="9985" width="18.28515625" customWidth="1"/>
    <col min="9986" max="9986" width="10.140625" customWidth="1"/>
    <col min="9987" max="9987" width="8.42578125" customWidth="1"/>
    <col min="9988" max="9989" width="0" hidden="1" customWidth="1"/>
    <col min="9990" max="9990" width="7.85546875" customWidth="1"/>
    <col min="9991" max="9992" width="0" hidden="1" customWidth="1"/>
    <col min="9993" max="9993" width="9" customWidth="1"/>
    <col min="9994" max="9994" width="8.85546875" customWidth="1"/>
    <col min="9995" max="9995" width="10.140625" customWidth="1"/>
    <col min="9996" max="9996" width="17.85546875" customWidth="1"/>
    <col min="9997" max="9997" width="10.42578125" customWidth="1"/>
    <col min="9998" max="9998" width="12.140625" bestFit="1" customWidth="1"/>
    <col min="9999" max="10000" width="0" hidden="1" customWidth="1"/>
    <col min="10001" max="10001" width="7.85546875" customWidth="1"/>
    <col min="10002" max="10003" width="0" hidden="1" customWidth="1"/>
    <col min="10004" max="10004" width="9" customWidth="1"/>
    <col min="10005" max="10005" width="8.85546875" customWidth="1"/>
    <col min="10241" max="10241" width="18.28515625" customWidth="1"/>
    <col min="10242" max="10242" width="10.140625" customWidth="1"/>
    <col min="10243" max="10243" width="8.42578125" customWidth="1"/>
    <col min="10244" max="10245" width="0" hidden="1" customWidth="1"/>
    <col min="10246" max="10246" width="7.85546875" customWidth="1"/>
    <col min="10247" max="10248" width="0" hidden="1" customWidth="1"/>
    <col min="10249" max="10249" width="9" customWidth="1"/>
    <col min="10250" max="10250" width="8.85546875" customWidth="1"/>
    <col min="10251" max="10251" width="10.140625" customWidth="1"/>
    <col min="10252" max="10252" width="17.85546875" customWidth="1"/>
    <col min="10253" max="10253" width="10.42578125" customWidth="1"/>
    <col min="10254" max="10254" width="12.140625" bestFit="1" customWidth="1"/>
    <col min="10255" max="10256" width="0" hidden="1" customWidth="1"/>
    <col min="10257" max="10257" width="7.85546875" customWidth="1"/>
    <col min="10258" max="10259" width="0" hidden="1" customWidth="1"/>
    <col min="10260" max="10260" width="9" customWidth="1"/>
    <col min="10261" max="10261" width="8.85546875" customWidth="1"/>
    <col min="10497" max="10497" width="18.28515625" customWidth="1"/>
    <col min="10498" max="10498" width="10.140625" customWidth="1"/>
    <col min="10499" max="10499" width="8.42578125" customWidth="1"/>
    <col min="10500" max="10501" width="0" hidden="1" customWidth="1"/>
    <col min="10502" max="10502" width="7.85546875" customWidth="1"/>
    <col min="10503" max="10504" width="0" hidden="1" customWidth="1"/>
    <col min="10505" max="10505" width="9" customWidth="1"/>
    <col min="10506" max="10506" width="8.85546875" customWidth="1"/>
    <col min="10507" max="10507" width="10.140625" customWidth="1"/>
    <col min="10508" max="10508" width="17.85546875" customWidth="1"/>
    <col min="10509" max="10509" width="10.42578125" customWidth="1"/>
    <col min="10510" max="10510" width="12.140625" bestFit="1" customWidth="1"/>
    <col min="10511" max="10512" width="0" hidden="1" customWidth="1"/>
    <col min="10513" max="10513" width="7.85546875" customWidth="1"/>
    <col min="10514" max="10515" width="0" hidden="1" customWidth="1"/>
    <col min="10516" max="10516" width="9" customWidth="1"/>
    <col min="10517" max="10517" width="8.85546875" customWidth="1"/>
    <col min="10753" max="10753" width="18.28515625" customWidth="1"/>
    <col min="10754" max="10754" width="10.140625" customWidth="1"/>
    <col min="10755" max="10755" width="8.42578125" customWidth="1"/>
    <col min="10756" max="10757" width="0" hidden="1" customWidth="1"/>
    <col min="10758" max="10758" width="7.85546875" customWidth="1"/>
    <col min="10759" max="10760" width="0" hidden="1" customWidth="1"/>
    <col min="10761" max="10761" width="9" customWidth="1"/>
    <col min="10762" max="10762" width="8.85546875" customWidth="1"/>
    <col min="10763" max="10763" width="10.140625" customWidth="1"/>
    <col min="10764" max="10764" width="17.85546875" customWidth="1"/>
    <col min="10765" max="10765" width="10.42578125" customWidth="1"/>
    <col min="10766" max="10766" width="12.140625" bestFit="1" customWidth="1"/>
    <col min="10767" max="10768" width="0" hidden="1" customWidth="1"/>
    <col min="10769" max="10769" width="7.85546875" customWidth="1"/>
    <col min="10770" max="10771" width="0" hidden="1" customWidth="1"/>
    <col min="10772" max="10772" width="9" customWidth="1"/>
    <col min="10773" max="10773" width="8.85546875" customWidth="1"/>
    <col min="11009" max="11009" width="18.28515625" customWidth="1"/>
    <col min="11010" max="11010" width="10.140625" customWidth="1"/>
    <col min="11011" max="11011" width="8.42578125" customWidth="1"/>
    <col min="11012" max="11013" width="0" hidden="1" customWidth="1"/>
    <col min="11014" max="11014" width="7.85546875" customWidth="1"/>
    <col min="11015" max="11016" width="0" hidden="1" customWidth="1"/>
    <col min="11017" max="11017" width="9" customWidth="1"/>
    <col min="11018" max="11018" width="8.85546875" customWidth="1"/>
    <col min="11019" max="11019" width="10.140625" customWidth="1"/>
    <col min="11020" max="11020" width="17.85546875" customWidth="1"/>
    <col min="11021" max="11021" width="10.42578125" customWidth="1"/>
    <col min="11022" max="11022" width="12.140625" bestFit="1" customWidth="1"/>
    <col min="11023" max="11024" width="0" hidden="1" customWidth="1"/>
    <col min="11025" max="11025" width="7.85546875" customWidth="1"/>
    <col min="11026" max="11027" width="0" hidden="1" customWidth="1"/>
    <col min="11028" max="11028" width="9" customWidth="1"/>
    <col min="11029" max="11029" width="8.85546875" customWidth="1"/>
    <col min="11265" max="11265" width="18.28515625" customWidth="1"/>
    <col min="11266" max="11266" width="10.140625" customWidth="1"/>
    <col min="11267" max="11267" width="8.42578125" customWidth="1"/>
    <col min="11268" max="11269" width="0" hidden="1" customWidth="1"/>
    <col min="11270" max="11270" width="7.85546875" customWidth="1"/>
    <col min="11271" max="11272" width="0" hidden="1" customWidth="1"/>
    <col min="11273" max="11273" width="9" customWidth="1"/>
    <col min="11274" max="11274" width="8.85546875" customWidth="1"/>
    <col min="11275" max="11275" width="10.140625" customWidth="1"/>
    <col min="11276" max="11276" width="17.85546875" customWidth="1"/>
    <col min="11277" max="11277" width="10.42578125" customWidth="1"/>
    <col min="11278" max="11278" width="12.140625" bestFit="1" customWidth="1"/>
    <col min="11279" max="11280" width="0" hidden="1" customWidth="1"/>
    <col min="11281" max="11281" width="7.85546875" customWidth="1"/>
    <col min="11282" max="11283" width="0" hidden="1" customWidth="1"/>
    <col min="11284" max="11284" width="9" customWidth="1"/>
    <col min="11285" max="11285" width="8.85546875" customWidth="1"/>
    <col min="11521" max="11521" width="18.28515625" customWidth="1"/>
    <col min="11522" max="11522" width="10.140625" customWidth="1"/>
    <col min="11523" max="11523" width="8.42578125" customWidth="1"/>
    <col min="11524" max="11525" width="0" hidden="1" customWidth="1"/>
    <col min="11526" max="11526" width="7.85546875" customWidth="1"/>
    <col min="11527" max="11528" width="0" hidden="1" customWidth="1"/>
    <col min="11529" max="11529" width="9" customWidth="1"/>
    <col min="11530" max="11530" width="8.85546875" customWidth="1"/>
    <col min="11531" max="11531" width="10.140625" customWidth="1"/>
    <col min="11532" max="11532" width="17.85546875" customWidth="1"/>
    <col min="11533" max="11533" width="10.42578125" customWidth="1"/>
    <col min="11534" max="11534" width="12.140625" bestFit="1" customWidth="1"/>
    <col min="11535" max="11536" width="0" hidden="1" customWidth="1"/>
    <col min="11537" max="11537" width="7.85546875" customWidth="1"/>
    <col min="11538" max="11539" width="0" hidden="1" customWidth="1"/>
    <col min="11540" max="11540" width="9" customWidth="1"/>
    <col min="11541" max="11541" width="8.85546875" customWidth="1"/>
    <col min="11777" max="11777" width="18.28515625" customWidth="1"/>
    <col min="11778" max="11778" width="10.140625" customWidth="1"/>
    <col min="11779" max="11779" width="8.42578125" customWidth="1"/>
    <col min="11780" max="11781" width="0" hidden="1" customWidth="1"/>
    <col min="11782" max="11782" width="7.85546875" customWidth="1"/>
    <col min="11783" max="11784" width="0" hidden="1" customWidth="1"/>
    <col min="11785" max="11785" width="9" customWidth="1"/>
    <col min="11786" max="11786" width="8.85546875" customWidth="1"/>
    <col min="11787" max="11787" width="10.140625" customWidth="1"/>
    <col min="11788" max="11788" width="17.85546875" customWidth="1"/>
    <col min="11789" max="11789" width="10.42578125" customWidth="1"/>
    <col min="11790" max="11790" width="12.140625" bestFit="1" customWidth="1"/>
    <col min="11791" max="11792" width="0" hidden="1" customWidth="1"/>
    <col min="11793" max="11793" width="7.85546875" customWidth="1"/>
    <col min="11794" max="11795" width="0" hidden="1" customWidth="1"/>
    <col min="11796" max="11796" width="9" customWidth="1"/>
    <col min="11797" max="11797" width="8.85546875" customWidth="1"/>
    <col min="12033" max="12033" width="18.28515625" customWidth="1"/>
    <col min="12034" max="12034" width="10.140625" customWidth="1"/>
    <col min="12035" max="12035" width="8.42578125" customWidth="1"/>
    <col min="12036" max="12037" width="0" hidden="1" customWidth="1"/>
    <col min="12038" max="12038" width="7.85546875" customWidth="1"/>
    <col min="12039" max="12040" width="0" hidden="1" customWidth="1"/>
    <col min="12041" max="12041" width="9" customWidth="1"/>
    <col min="12042" max="12042" width="8.85546875" customWidth="1"/>
    <col min="12043" max="12043" width="10.140625" customWidth="1"/>
    <col min="12044" max="12044" width="17.85546875" customWidth="1"/>
    <col min="12045" max="12045" width="10.42578125" customWidth="1"/>
    <col min="12046" max="12046" width="12.140625" bestFit="1" customWidth="1"/>
    <col min="12047" max="12048" width="0" hidden="1" customWidth="1"/>
    <col min="12049" max="12049" width="7.85546875" customWidth="1"/>
    <col min="12050" max="12051" width="0" hidden="1" customWidth="1"/>
    <col min="12052" max="12052" width="9" customWidth="1"/>
    <col min="12053" max="12053" width="8.85546875" customWidth="1"/>
    <col min="12289" max="12289" width="18.28515625" customWidth="1"/>
    <col min="12290" max="12290" width="10.140625" customWidth="1"/>
    <col min="12291" max="12291" width="8.42578125" customWidth="1"/>
    <col min="12292" max="12293" width="0" hidden="1" customWidth="1"/>
    <col min="12294" max="12294" width="7.85546875" customWidth="1"/>
    <col min="12295" max="12296" width="0" hidden="1" customWidth="1"/>
    <col min="12297" max="12297" width="9" customWidth="1"/>
    <col min="12298" max="12298" width="8.85546875" customWidth="1"/>
    <col min="12299" max="12299" width="10.140625" customWidth="1"/>
    <col min="12300" max="12300" width="17.85546875" customWidth="1"/>
    <col min="12301" max="12301" width="10.42578125" customWidth="1"/>
    <col min="12302" max="12302" width="12.140625" bestFit="1" customWidth="1"/>
    <col min="12303" max="12304" width="0" hidden="1" customWidth="1"/>
    <col min="12305" max="12305" width="7.85546875" customWidth="1"/>
    <col min="12306" max="12307" width="0" hidden="1" customWidth="1"/>
    <col min="12308" max="12308" width="9" customWidth="1"/>
    <col min="12309" max="12309" width="8.85546875" customWidth="1"/>
    <col min="12545" max="12545" width="18.28515625" customWidth="1"/>
    <col min="12546" max="12546" width="10.140625" customWidth="1"/>
    <col min="12547" max="12547" width="8.42578125" customWidth="1"/>
    <col min="12548" max="12549" width="0" hidden="1" customWidth="1"/>
    <col min="12550" max="12550" width="7.85546875" customWidth="1"/>
    <col min="12551" max="12552" width="0" hidden="1" customWidth="1"/>
    <col min="12553" max="12553" width="9" customWidth="1"/>
    <col min="12554" max="12554" width="8.85546875" customWidth="1"/>
    <col min="12555" max="12555" width="10.140625" customWidth="1"/>
    <col min="12556" max="12556" width="17.85546875" customWidth="1"/>
    <col min="12557" max="12557" width="10.42578125" customWidth="1"/>
    <col min="12558" max="12558" width="12.140625" bestFit="1" customWidth="1"/>
    <col min="12559" max="12560" width="0" hidden="1" customWidth="1"/>
    <col min="12561" max="12561" width="7.85546875" customWidth="1"/>
    <col min="12562" max="12563" width="0" hidden="1" customWidth="1"/>
    <col min="12564" max="12564" width="9" customWidth="1"/>
    <col min="12565" max="12565" width="8.85546875" customWidth="1"/>
    <col min="12801" max="12801" width="18.28515625" customWidth="1"/>
    <col min="12802" max="12802" width="10.140625" customWidth="1"/>
    <col min="12803" max="12803" width="8.42578125" customWidth="1"/>
    <col min="12804" max="12805" width="0" hidden="1" customWidth="1"/>
    <col min="12806" max="12806" width="7.85546875" customWidth="1"/>
    <col min="12807" max="12808" width="0" hidden="1" customWidth="1"/>
    <col min="12809" max="12809" width="9" customWidth="1"/>
    <col min="12810" max="12810" width="8.85546875" customWidth="1"/>
    <col min="12811" max="12811" width="10.140625" customWidth="1"/>
    <col min="12812" max="12812" width="17.85546875" customWidth="1"/>
    <col min="12813" max="12813" width="10.42578125" customWidth="1"/>
    <col min="12814" max="12814" width="12.140625" bestFit="1" customWidth="1"/>
    <col min="12815" max="12816" width="0" hidden="1" customWidth="1"/>
    <col min="12817" max="12817" width="7.85546875" customWidth="1"/>
    <col min="12818" max="12819" width="0" hidden="1" customWidth="1"/>
    <col min="12820" max="12820" width="9" customWidth="1"/>
    <col min="12821" max="12821" width="8.85546875" customWidth="1"/>
    <col min="13057" max="13057" width="18.28515625" customWidth="1"/>
    <col min="13058" max="13058" width="10.140625" customWidth="1"/>
    <col min="13059" max="13059" width="8.42578125" customWidth="1"/>
    <col min="13060" max="13061" width="0" hidden="1" customWidth="1"/>
    <col min="13062" max="13062" width="7.85546875" customWidth="1"/>
    <col min="13063" max="13064" width="0" hidden="1" customWidth="1"/>
    <col min="13065" max="13065" width="9" customWidth="1"/>
    <col min="13066" max="13066" width="8.85546875" customWidth="1"/>
    <col min="13067" max="13067" width="10.140625" customWidth="1"/>
    <col min="13068" max="13068" width="17.85546875" customWidth="1"/>
    <col min="13069" max="13069" width="10.42578125" customWidth="1"/>
    <col min="13070" max="13070" width="12.140625" bestFit="1" customWidth="1"/>
    <col min="13071" max="13072" width="0" hidden="1" customWidth="1"/>
    <col min="13073" max="13073" width="7.85546875" customWidth="1"/>
    <col min="13074" max="13075" width="0" hidden="1" customWidth="1"/>
    <col min="13076" max="13076" width="9" customWidth="1"/>
    <col min="13077" max="13077" width="8.85546875" customWidth="1"/>
    <col min="13313" max="13313" width="18.28515625" customWidth="1"/>
    <col min="13314" max="13314" width="10.140625" customWidth="1"/>
    <col min="13315" max="13315" width="8.42578125" customWidth="1"/>
    <col min="13316" max="13317" width="0" hidden="1" customWidth="1"/>
    <col min="13318" max="13318" width="7.85546875" customWidth="1"/>
    <col min="13319" max="13320" width="0" hidden="1" customWidth="1"/>
    <col min="13321" max="13321" width="9" customWidth="1"/>
    <col min="13322" max="13322" width="8.85546875" customWidth="1"/>
    <col min="13323" max="13323" width="10.140625" customWidth="1"/>
    <col min="13324" max="13324" width="17.85546875" customWidth="1"/>
    <col min="13325" max="13325" width="10.42578125" customWidth="1"/>
    <col min="13326" max="13326" width="12.140625" bestFit="1" customWidth="1"/>
    <col min="13327" max="13328" width="0" hidden="1" customWidth="1"/>
    <col min="13329" max="13329" width="7.85546875" customWidth="1"/>
    <col min="13330" max="13331" width="0" hidden="1" customWidth="1"/>
    <col min="13332" max="13332" width="9" customWidth="1"/>
    <col min="13333" max="13333" width="8.85546875" customWidth="1"/>
    <col min="13569" max="13569" width="18.28515625" customWidth="1"/>
    <col min="13570" max="13570" width="10.140625" customWidth="1"/>
    <col min="13571" max="13571" width="8.42578125" customWidth="1"/>
    <col min="13572" max="13573" width="0" hidden="1" customWidth="1"/>
    <col min="13574" max="13574" width="7.85546875" customWidth="1"/>
    <col min="13575" max="13576" width="0" hidden="1" customWidth="1"/>
    <col min="13577" max="13577" width="9" customWidth="1"/>
    <col min="13578" max="13578" width="8.85546875" customWidth="1"/>
    <col min="13579" max="13579" width="10.140625" customWidth="1"/>
    <col min="13580" max="13580" width="17.85546875" customWidth="1"/>
    <col min="13581" max="13581" width="10.42578125" customWidth="1"/>
    <col min="13582" max="13582" width="12.140625" bestFit="1" customWidth="1"/>
    <col min="13583" max="13584" width="0" hidden="1" customWidth="1"/>
    <col min="13585" max="13585" width="7.85546875" customWidth="1"/>
    <col min="13586" max="13587" width="0" hidden="1" customWidth="1"/>
    <col min="13588" max="13588" width="9" customWidth="1"/>
    <col min="13589" max="13589" width="8.85546875" customWidth="1"/>
    <col min="13825" max="13825" width="18.28515625" customWidth="1"/>
    <col min="13826" max="13826" width="10.140625" customWidth="1"/>
    <col min="13827" max="13827" width="8.42578125" customWidth="1"/>
    <col min="13828" max="13829" width="0" hidden="1" customWidth="1"/>
    <col min="13830" max="13830" width="7.85546875" customWidth="1"/>
    <col min="13831" max="13832" width="0" hidden="1" customWidth="1"/>
    <col min="13833" max="13833" width="9" customWidth="1"/>
    <col min="13834" max="13834" width="8.85546875" customWidth="1"/>
    <col min="13835" max="13835" width="10.140625" customWidth="1"/>
    <col min="13836" max="13836" width="17.85546875" customWidth="1"/>
    <col min="13837" max="13837" width="10.42578125" customWidth="1"/>
    <col min="13838" max="13838" width="12.140625" bestFit="1" customWidth="1"/>
    <col min="13839" max="13840" width="0" hidden="1" customWidth="1"/>
    <col min="13841" max="13841" width="7.85546875" customWidth="1"/>
    <col min="13842" max="13843" width="0" hidden="1" customWidth="1"/>
    <col min="13844" max="13844" width="9" customWidth="1"/>
    <col min="13845" max="13845" width="8.85546875" customWidth="1"/>
    <col min="14081" max="14081" width="18.28515625" customWidth="1"/>
    <col min="14082" max="14082" width="10.140625" customWidth="1"/>
    <col min="14083" max="14083" width="8.42578125" customWidth="1"/>
    <col min="14084" max="14085" width="0" hidden="1" customWidth="1"/>
    <col min="14086" max="14086" width="7.85546875" customWidth="1"/>
    <col min="14087" max="14088" width="0" hidden="1" customWidth="1"/>
    <col min="14089" max="14089" width="9" customWidth="1"/>
    <col min="14090" max="14090" width="8.85546875" customWidth="1"/>
    <col min="14091" max="14091" width="10.140625" customWidth="1"/>
    <col min="14092" max="14092" width="17.85546875" customWidth="1"/>
    <col min="14093" max="14093" width="10.42578125" customWidth="1"/>
    <col min="14094" max="14094" width="12.140625" bestFit="1" customWidth="1"/>
    <col min="14095" max="14096" width="0" hidden="1" customWidth="1"/>
    <col min="14097" max="14097" width="7.85546875" customWidth="1"/>
    <col min="14098" max="14099" width="0" hidden="1" customWidth="1"/>
    <col min="14100" max="14100" width="9" customWidth="1"/>
    <col min="14101" max="14101" width="8.85546875" customWidth="1"/>
    <col min="14337" max="14337" width="18.28515625" customWidth="1"/>
    <col min="14338" max="14338" width="10.140625" customWidth="1"/>
    <col min="14339" max="14339" width="8.42578125" customWidth="1"/>
    <col min="14340" max="14341" width="0" hidden="1" customWidth="1"/>
    <col min="14342" max="14342" width="7.85546875" customWidth="1"/>
    <col min="14343" max="14344" width="0" hidden="1" customWidth="1"/>
    <col min="14345" max="14345" width="9" customWidth="1"/>
    <col min="14346" max="14346" width="8.85546875" customWidth="1"/>
    <col min="14347" max="14347" width="10.140625" customWidth="1"/>
    <col min="14348" max="14348" width="17.85546875" customWidth="1"/>
    <col min="14349" max="14349" width="10.42578125" customWidth="1"/>
    <col min="14350" max="14350" width="12.140625" bestFit="1" customWidth="1"/>
    <col min="14351" max="14352" width="0" hidden="1" customWidth="1"/>
    <col min="14353" max="14353" width="7.85546875" customWidth="1"/>
    <col min="14354" max="14355" width="0" hidden="1" customWidth="1"/>
    <col min="14356" max="14356" width="9" customWidth="1"/>
    <col min="14357" max="14357" width="8.85546875" customWidth="1"/>
    <col min="14593" max="14593" width="18.28515625" customWidth="1"/>
    <col min="14594" max="14594" width="10.140625" customWidth="1"/>
    <col min="14595" max="14595" width="8.42578125" customWidth="1"/>
    <col min="14596" max="14597" width="0" hidden="1" customWidth="1"/>
    <col min="14598" max="14598" width="7.85546875" customWidth="1"/>
    <col min="14599" max="14600" width="0" hidden="1" customWidth="1"/>
    <col min="14601" max="14601" width="9" customWidth="1"/>
    <col min="14602" max="14602" width="8.85546875" customWidth="1"/>
    <col min="14603" max="14603" width="10.140625" customWidth="1"/>
    <col min="14604" max="14604" width="17.85546875" customWidth="1"/>
    <col min="14605" max="14605" width="10.42578125" customWidth="1"/>
    <col min="14606" max="14606" width="12.140625" bestFit="1" customWidth="1"/>
    <col min="14607" max="14608" width="0" hidden="1" customWidth="1"/>
    <col min="14609" max="14609" width="7.85546875" customWidth="1"/>
    <col min="14610" max="14611" width="0" hidden="1" customWidth="1"/>
    <col min="14612" max="14612" width="9" customWidth="1"/>
    <col min="14613" max="14613" width="8.85546875" customWidth="1"/>
    <col min="14849" max="14849" width="18.28515625" customWidth="1"/>
    <col min="14850" max="14850" width="10.140625" customWidth="1"/>
    <col min="14851" max="14851" width="8.42578125" customWidth="1"/>
    <col min="14852" max="14853" width="0" hidden="1" customWidth="1"/>
    <col min="14854" max="14854" width="7.85546875" customWidth="1"/>
    <col min="14855" max="14856" width="0" hidden="1" customWidth="1"/>
    <col min="14857" max="14857" width="9" customWidth="1"/>
    <col min="14858" max="14858" width="8.85546875" customWidth="1"/>
    <col min="14859" max="14859" width="10.140625" customWidth="1"/>
    <col min="14860" max="14860" width="17.85546875" customWidth="1"/>
    <col min="14861" max="14861" width="10.42578125" customWidth="1"/>
    <col min="14862" max="14862" width="12.140625" bestFit="1" customWidth="1"/>
    <col min="14863" max="14864" width="0" hidden="1" customWidth="1"/>
    <col min="14865" max="14865" width="7.85546875" customWidth="1"/>
    <col min="14866" max="14867" width="0" hidden="1" customWidth="1"/>
    <col min="14868" max="14868" width="9" customWidth="1"/>
    <col min="14869" max="14869" width="8.85546875" customWidth="1"/>
    <col min="15105" max="15105" width="18.28515625" customWidth="1"/>
    <col min="15106" max="15106" width="10.140625" customWidth="1"/>
    <col min="15107" max="15107" width="8.42578125" customWidth="1"/>
    <col min="15108" max="15109" width="0" hidden="1" customWidth="1"/>
    <col min="15110" max="15110" width="7.85546875" customWidth="1"/>
    <col min="15111" max="15112" width="0" hidden="1" customWidth="1"/>
    <col min="15113" max="15113" width="9" customWidth="1"/>
    <col min="15114" max="15114" width="8.85546875" customWidth="1"/>
    <col min="15115" max="15115" width="10.140625" customWidth="1"/>
    <col min="15116" max="15116" width="17.85546875" customWidth="1"/>
    <col min="15117" max="15117" width="10.42578125" customWidth="1"/>
    <col min="15118" max="15118" width="12.140625" bestFit="1" customWidth="1"/>
    <col min="15119" max="15120" width="0" hidden="1" customWidth="1"/>
    <col min="15121" max="15121" width="7.85546875" customWidth="1"/>
    <col min="15122" max="15123" width="0" hidden="1" customWidth="1"/>
    <col min="15124" max="15124" width="9" customWidth="1"/>
    <col min="15125" max="15125" width="8.85546875" customWidth="1"/>
    <col min="15361" max="15361" width="18.28515625" customWidth="1"/>
    <col min="15362" max="15362" width="10.140625" customWidth="1"/>
    <col min="15363" max="15363" width="8.42578125" customWidth="1"/>
    <col min="15364" max="15365" width="0" hidden="1" customWidth="1"/>
    <col min="15366" max="15366" width="7.85546875" customWidth="1"/>
    <col min="15367" max="15368" width="0" hidden="1" customWidth="1"/>
    <col min="15369" max="15369" width="9" customWidth="1"/>
    <col min="15370" max="15370" width="8.85546875" customWidth="1"/>
    <col min="15371" max="15371" width="10.140625" customWidth="1"/>
    <col min="15372" max="15372" width="17.85546875" customWidth="1"/>
    <col min="15373" max="15373" width="10.42578125" customWidth="1"/>
    <col min="15374" max="15374" width="12.140625" bestFit="1" customWidth="1"/>
    <col min="15375" max="15376" width="0" hidden="1" customWidth="1"/>
    <col min="15377" max="15377" width="7.85546875" customWidth="1"/>
    <col min="15378" max="15379" width="0" hidden="1" customWidth="1"/>
    <col min="15380" max="15380" width="9" customWidth="1"/>
    <col min="15381" max="15381" width="8.85546875" customWidth="1"/>
    <col min="15617" max="15617" width="18.28515625" customWidth="1"/>
    <col min="15618" max="15618" width="10.140625" customWidth="1"/>
    <col min="15619" max="15619" width="8.42578125" customWidth="1"/>
    <col min="15620" max="15621" width="0" hidden="1" customWidth="1"/>
    <col min="15622" max="15622" width="7.85546875" customWidth="1"/>
    <col min="15623" max="15624" width="0" hidden="1" customWidth="1"/>
    <col min="15625" max="15625" width="9" customWidth="1"/>
    <col min="15626" max="15626" width="8.85546875" customWidth="1"/>
    <col min="15627" max="15627" width="10.140625" customWidth="1"/>
    <col min="15628" max="15628" width="17.85546875" customWidth="1"/>
    <col min="15629" max="15629" width="10.42578125" customWidth="1"/>
    <col min="15630" max="15630" width="12.140625" bestFit="1" customWidth="1"/>
    <col min="15631" max="15632" width="0" hidden="1" customWidth="1"/>
    <col min="15633" max="15633" width="7.85546875" customWidth="1"/>
    <col min="15634" max="15635" width="0" hidden="1" customWidth="1"/>
    <col min="15636" max="15636" width="9" customWidth="1"/>
    <col min="15637" max="15637" width="8.85546875" customWidth="1"/>
    <col min="15873" max="15873" width="18.28515625" customWidth="1"/>
    <col min="15874" max="15874" width="10.140625" customWidth="1"/>
    <col min="15875" max="15875" width="8.42578125" customWidth="1"/>
    <col min="15876" max="15877" width="0" hidden="1" customWidth="1"/>
    <col min="15878" max="15878" width="7.85546875" customWidth="1"/>
    <col min="15879" max="15880" width="0" hidden="1" customWidth="1"/>
    <col min="15881" max="15881" width="9" customWidth="1"/>
    <col min="15882" max="15882" width="8.85546875" customWidth="1"/>
    <col min="15883" max="15883" width="10.140625" customWidth="1"/>
    <col min="15884" max="15884" width="17.85546875" customWidth="1"/>
    <col min="15885" max="15885" width="10.42578125" customWidth="1"/>
    <col min="15886" max="15886" width="12.140625" bestFit="1" customWidth="1"/>
    <col min="15887" max="15888" width="0" hidden="1" customWidth="1"/>
    <col min="15889" max="15889" width="7.85546875" customWidth="1"/>
    <col min="15890" max="15891" width="0" hidden="1" customWidth="1"/>
    <col min="15892" max="15892" width="9" customWidth="1"/>
    <col min="15893" max="15893" width="8.85546875" customWidth="1"/>
    <col min="16129" max="16129" width="18.28515625" customWidth="1"/>
    <col min="16130" max="16130" width="10.140625" customWidth="1"/>
    <col min="16131" max="16131" width="8.42578125" customWidth="1"/>
    <col min="16132" max="16133" width="0" hidden="1" customWidth="1"/>
    <col min="16134" max="16134" width="7.85546875" customWidth="1"/>
    <col min="16135" max="16136" width="0" hidden="1" customWidth="1"/>
    <col min="16137" max="16137" width="9" customWidth="1"/>
    <col min="16138" max="16138" width="8.85546875" customWidth="1"/>
    <col min="16139" max="16139" width="10.140625" customWidth="1"/>
    <col min="16140" max="16140" width="17.85546875" customWidth="1"/>
    <col min="16141" max="16141" width="10.42578125" customWidth="1"/>
    <col min="16142" max="16142" width="12.140625" bestFit="1" customWidth="1"/>
    <col min="16143" max="16144" width="0" hidden="1" customWidth="1"/>
    <col min="16145" max="16145" width="7.85546875" customWidth="1"/>
    <col min="16146" max="16147" width="0" hidden="1" customWidth="1"/>
    <col min="16148" max="16148" width="9" customWidth="1"/>
    <col min="16149" max="16149" width="8.85546875" customWidth="1"/>
  </cols>
  <sheetData>
    <row r="2" spans="1:21" ht="19.5" customHeight="1" x14ac:dyDescent="0.35">
      <c r="A2" s="1"/>
      <c r="B2" s="2"/>
      <c r="C2" s="1"/>
      <c r="D2" s="2"/>
      <c r="E2" s="1"/>
      <c r="F2" s="643" t="s">
        <v>0</v>
      </c>
      <c r="G2" s="643"/>
      <c r="H2" s="643"/>
      <c r="I2" s="643"/>
      <c r="J2" s="643"/>
      <c r="K2" s="643"/>
      <c r="L2" s="643"/>
      <c r="M2" s="643"/>
      <c r="N2" s="3"/>
      <c r="O2" s="3"/>
      <c r="P2" s="3"/>
      <c r="Q2" s="3"/>
      <c r="R2" s="3"/>
      <c r="S2" s="3"/>
      <c r="T2" s="3"/>
      <c r="U2" s="3"/>
    </row>
    <row r="3" spans="1:21" ht="18" customHeight="1" x14ac:dyDescent="0.35">
      <c r="A3" s="1"/>
      <c r="B3" s="2"/>
      <c r="C3" s="1"/>
      <c r="D3" s="2"/>
      <c r="E3" s="1"/>
      <c r="F3" s="643" t="s">
        <v>1</v>
      </c>
      <c r="G3" s="643"/>
      <c r="H3" s="643"/>
      <c r="I3" s="643"/>
      <c r="J3" s="643"/>
      <c r="K3" s="643"/>
      <c r="L3" s="643"/>
      <c r="M3" s="643"/>
      <c r="R3" s="3"/>
      <c r="S3" s="3"/>
      <c r="T3" s="3"/>
      <c r="U3" s="3"/>
    </row>
    <row r="4" spans="1:21" ht="14.25" customHeight="1" x14ac:dyDescent="0.25">
      <c r="A4" s="1"/>
      <c r="B4" s="2"/>
      <c r="C4" s="1"/>
      <c r="D4" s="2"/>
      <c r="E4" s="1"/>
      <c r="F4" s="1"/>
      <c r="G4" s="2"/>
      <c r="H4" s="2"/>
      <c r="I4" s="639"/>
      <c r="J4" s="639"/>
      <c r="K4" s="639"/>
      <c r="L4" s="639"/>
      <c r="M4" s="639"/>
      <c r="N4" s="1"/>
      <c r="O4" s="2"/>
      <c r="P4" s="4"/>
      <c r="Q4" s="4"/>
      <c r="R4" s="1"/>
      <c r="S4" s="1"/>
      <c r="T4" s="1"/>
      <c r="U4" s="1"/>
    </row>
    <row r="5" spans="1:21" ht="16.5" customHeight="1" x14ac:dyDescent="0.25">
      <c r="B5" s="5"/>
      <c r="C5" s="6" t="s">
        <v>2</v>
      </c>
      <c r="D5" s="5"/>
      <c r="E5" s="7"/>
      <c r="F5" s="7"/>
      <c r="G5" s="2"/>
      <c r="H5" s="2"/>
      <c r="I5" s="2"/>
      <c r="J5" s="1"/>
      <c r="K5" s="1"/>
      <c r="L5" s="6" t="s">
        <v>3</v>
      </c>
      <c r="M5" s="300"/>
      <c r="O5" s="5"/>
      <c r="P5" s="7"/>
      <c r="Q5" s="7"/>
      <c r="R5" s="2"/>
      <c r="S5" s="2"/>
      <c r="T5" s="2"/>
      <c r="U5" s="1"/>
    </row>
    <row r="6" spans="1:21" ht="16.5" customHeight="1" x14ac:dyDescent="0.25">
      <c r="B6" s="9"/>
      <c r="C6" s="10" t="s">
        <v>4</v>
      </c>
      <c r="L6" s="11" t="s">
        <v>5</v>
      </c>
      <c r="M6" s="12"/>
      <c r="N6" s="1"/>
      <c r="O6" s="2"/>
      <c r="P6" s="4"/>
      <c r="Q6" s="4"/>
      <c r="R6" s="1"/>
      <c r="S6" s="1"/>
      <c r="T6" s="1"/>
      <c r="U6" s="1"/>
    </row>
    <row r="7" spans="1:21" ht="13.5" customHeight="1" x14ac:dyDescent="0.25">
      <c r="A7" s="1"/>
      <c r="B7" s="2"/>
      <c r="C7" s="1"/>
      <c r="D7" s="2"/>
      <c r="E7" s="1"/>
      <c r="F7" s="1"/>
      <c r="G7" s="2"/>
      <c r="H7" s="2"/>
      <c r="I7" s="2"/>
      <c r="J7" s="1"/>
      <c r="K7" s="1"/>
      <c r="L7" s="1"/>
      <c r="M7" s="2"/>
      <c r="N7" s="1"/>
      <c r="O7" s="2"/>
      <c r="P7" s="4"/>
      <c r="Q7" s="4"/>
      <c r="R7" s="1"/>
      <c r="S7" s="1"/>
      <c r="T7" s="1"/>
      <c r="U7" s="1"/>
    </row>
    <row r="8" spans="1:21" ht="24" customHeight="1" x14ac:dyDescent="0.25">
      <c r="A8" s="13" t="s">
        <v>6</v>
      </c>
      <c r="B8" s="14"/>
      <c r="C8" s="15"/>
      <c r="D8" s="13" t="s">
        <v>7</v>
      </c>
      <c r="E8" s="13"/>
      <c r="F8" s="13" t="s">
        <v>7</v>
      </c>
      <c r="G8" s="13"/>
      <c r="H8" s="13"/>
      <c r="I8" s="13"/>
      <c r="J8" s="13"/>
      <c r="K8" s="13"/>
      <c r="L8" s="13"/>
      <c r="M8" s="13" t="s">
        <v>8</v>
      </c>
      <c r="N8" s="16"/>
      <c r="O8" s="17"/>
      <c r="P8" s="6"/>
      <c r="Q8" s="18"/>
      <c r="R8" s="19"/>
      <c r="S8" s="18"/>
      <c r="T8" s="18"/>
      <c r="U8" s="18"/>
    </row>
    <row r="9" spans="1:21" ht="24" customHeight="1" x14ac:dyDescent="0.25">
      <c r="A9" s="13" t="s">
        <v>9</v>
      </c>
      <c r="B9" s="20"/>
      <c r="C9" s="21"/>
      <c r="D9" s="19"/>
      <c r="E9" s="19"/>
      <c r="F9" s="19"/>
      <c r="G9" s="19"/>
      <c r="H9" s="19"/>
      <c r="I9" s="19"/>
      <c r="J9" s="19"/>
      <c r="K9" s="13" t="s">
        <v>10</v>
      </c>
      <c r="L9" s="19"/>
      <c r="M9" s="13" t="s">
        <v>11</v>
      </c>
      <c r="O9" s="20"/>
      <c r="P9" s="18"/>
      <c r="Q9" s="18"/>
      <c r="R9" s="13"/>
      <c r="S9" s="22"/>
      <c r="T9" s="22"/>
      <c r="U9" s="22"/>
    </row>
    <row r="10" spans="1:21" ht="24" customHeight="1" x14ac:dyDescent="0.25">
      <c r="A10" s="23" t="s">
        <v>12</v>
      </c>
      <c r="B10" s="23"/>
      <c r="D10" s="23"/>
      <c r="E10" s="23"/>
      <c r="F10" s="24" t="s">
        <v>13</v>
      </c>
      <c r="G10" s="23"/>
      <c r="H10" s="23"/>
      <c r="I10" s="25" t="s">
        <v>14</v>
      </c>
      <c r="K10" s="23" t="s">
        <v>15</v>
      </c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ht="24" customHeight="1" x14ac:dyDescent="0.25">
      <c r="A11" s="23" t="s">
        <v>16</v>
      </c>
      <c r="B11" s="26"/>
      <c r="C11" s="27"/>
      <c r="D11" s="23" t="s">
        <v>17</v>
      </c>
      <c r="E11" s="23"/>
      <c r="F11" s="23"/>
      <c r="G11" s="23"/>
      <c r="H11" s="23"/>
      <c r="I11" s="23"/>
      <c r="J11" s="23" t="s">
        <v>17</v>
      </c>
      <c r="K11" s="23"/>
      <c r="L11" s="23"/>
      <c r="M11" s="23"/>
      <c r="N11" s="23"/>
      <c r="O11" s="26"/>
      <c r="P11" s="28"/>
      <c r="Q11" s="28"/>
      <c r="R11" s="29"/>
      <c r="S11" s="29"/>
      <c r="T11" s="29"/>
      <c r="U11" s="29"/>
    </row>
    <row r="12" spans="1:21" ht="24" customHeight="1" thickBot="1" x14ac:dyDescent="0.3">
      <c r="A12" s="30" t="s">
        <v>18</v>
      </c>
      <c r="B12" s="24"/>
      <c r="C12" s="23"/>
      <c r="D12" s="31"/>
      <c r="E12" s="31"/>
      <c r="F12" s="31"/>
      <c r="G12" s="31"/>
      <c r="H12" s="31"/>
      <c r="I12" s="31"/>
      <c r="J12" s="31"/>
      <c r="K12" s="31"/>
      <c r="L12" s="23" t="s">
        <v>19</v>
      </c>
      <c r="M12" s="32"/>
      <c r="N12" s="33"/>
      <c r="O12" s="34"/>
      <c r="P12" s="35"/>
      <c r="Q12" s="35"/>
      <c r="R12" s="36"/>
      <c r="S12" s="36"/>
      <c r="T12" s="36"/>
      <c r="U12" s="36"/>
    </row>
    <row r="13" spans="1:21" ht="30.75" customHeight="1" thickBot="1" x14ac:dyDescent="0.3">
      <c r="A13" s="37" t="s">
        <v>20</v>
      </c>
      <c r="B13" s="38"/>
      <c r="C13" s="1" t="s">
        <v>21</v>
      </c>
      <c r="D13" s="39"/>
      <c r="E13" s="40"/>
      <c r="F13" s="40"/>
      <c r="G13" s="41"/>
      <c r="H13" s="41"/>
      <c r="I13" s="41"/>
      <c r="J13" s="41"/>
      <c r="K13" s="640" t="s">
        <v>22</v>
      </c>
      <c r="L13" s="641"/>
      <c r="M13" s="642"/>
      <c r="N13" s="642"/>
      <c r="O13" s="642"/>
      <c r="P13" s="642"/>
      <c r="Q13" s="642"/>
      <c r="R13" s="642"/>
      <c r="S13" s="642"/>
      <c r="T13" s="642"/>
      <c r="U13" s="642"/>
    </row>
    <row r="14" spans="1:21" ht="19.5" customHeight="1" x14ac:dyDescent="0.25">
      <c r="A14" s="40"/>
      <c r="B14" s="42"/>
      <c r="C14" s="43" t="s">
        <v>23</v>
      </c>
      <c r="D14" s="39"/>
      <c r="E14" s="40"/>
      <c r="F14" s="40"/>
      <c r="G14" s="40"/>
      <c r="H14" s="40"/>
      <c r="I14" s="40"/>
      <c r="J14" s="40"/>
      <c r="K14" s="44"/>
      <c r="L14" s="377" t="s">
        <v>454</v>
      </c>
      <c r="M14" s="378"/>
      <c r="N14" s="378"/>
      <c r="O14" s="378"/>
      <c r="P14" s="378"/>
      <c r="Q14" s="378"/>
      <c r="R14" s="378"/>
      <c r="S14" s="378"/>
      <c r="T14" s="378"/>
      <c r="U14" s="379"/>
    </row>
    <row r="15" spans="1:21" ht="19.5" customHeight="1" x14ac:dyDescent="0.25">
      <c r="A15" s="40"/>
      <c r="B15" s="42"/>
      <c r="C15" s="43" t="s">
        <v>24</v>
      </c>
      <c r="D15" s="39"/>
      <c r="E15" s="40"/>
      <c r="F15" s="40"/>
      <c r="G15" s="40"/>
      <c r="H15" s="40"/>
      <c r="I15" s="40"/>
      <c r="J15" s="40"/>
      <c r="K15" s="352"/>
      <c r="L15" s="168" t="s">
        <v>455</v>
      </c>
      <c r="M15" s="380"/>
      <c r="N15" s="380"/>
      <c r="O15" s="380"/>
      <c r="P15" s="380"/>
      <c r="Q15" s="380"/>
      <c r="R15" s="380"/>
      <c r="S15" s="380"/>
      <c r="T15" s="380"/>
      <c r="U15" s="381"/>
    </row>
    <row r="16" spans="1:21" ht="19.5" customHeight="1" thickBot="1" x14ac:dyDescent="0.3">
      <c r="A16" s="40"/>
      <c r="B16" s="48"/>
      <c r="C16" s="43" t="s">
        <v>25</v>
      </c>
      <c r="D16" s="39"/>
      <c r="E16" s="40"/>
      <c r="F16" s="40"/>
      <c r="G16" s="40"/>
      <c r="H16" s="40"/>
      <c r="I16" s="40"/>
      <c r="J16" s="40"/>
      <c r="K16" s="352"/>
      <c r="L16" s="168" t="s">
        <v>456</v>
      </c>
      <c r="M16" s="382"/>
      <c r="N16" s="382"/>
      <c r="O16" s="382"/>
      <c r="P16" s="382"/>
      <c r="Q16" s="382"/>
      <c r="R16" s="382"/>
      <c r="S16" s="382"/>
      <c r="T16" s="382"/>
      <c r="U16" s="383"/>
    </row>
    <row r="17" spans="1:21" ht="19.5" customHeight="1" thickBot="1" x14ac:dyDescent="0.3">
      <c r="A17" s="51" t="s">
        <v>26</v>
      </c>
      <c r="B17" s="52"/>
      <c r="C17" s="53"/>
      <c r="D17" s="54"/>
      <c r="E17" s="55"/>
      <c r="F17" s="55"/>
      <c r="G17" s="55"/>
      <c r="H17" s="55"/>
      <c r="I17" s="55"/>
      <c r="J17" s="55"/>
      <c r="K17" s="352"/>
      <c r="L17" s="387" t="s">
        <v>485</v>
      </c>
      <c r="M17" s="388"/>
      <c r="N17" s="541" t="s">
        <v>772</v>
      </c>
      <c r="O17" s="390"/>
      <c r="P17" s="391"/>
      <c r="Q17" s="391"/>
      <c r="R17" s="392"/>
      <c r="S17" s="392"/>
      <c r="T17" s="392"/>
      <c r="U17" s="280"/>
    </row>
    <row r="18" spans="1:21" ht="19.5" customHeight="1" x14ac:dyDescent="0.25">
      <c r="A18" s="60"/>
      <c r="B18" s="61"/>
      <c r="C18" s="62"/>
      <c r="D18" s="39"/>
      <c r="E18" s="40"/>
      <c r="F18" s="40"/>
      <c r="G18" s="40"/>
      <c r="H18" s="40"/>
      <c r="I18" s="40"/>
      <c r="J18" s="40"/>
      <c r="K18" s="352"/>
      <c r="L18" s="6" t="s">
        <v>487</v>
      </c>
      <c r="M18" s="56"/>
      <c r="N18" s="541" t="s">
        <v>772</v>
      </c>
      <c r="O18" s="57"/>
      <c r="P18" s="58"/>
      <c r="Q18" s="58"/>
      <c r="U18" s="59"/>
    </row>
    <row r="19" spans="1:21" ht="19.5" customHeight="1" thickBot="1" x14ac:dyDescent="0.3">
      <c r="A19" s="60"/>
      <c r="B19" s="61"/>
      <c r="D19" s="39"/>
      <c r="E19" s="40"/>
      <c r="F19" s="40"/>
      <c r="G19" s="40"/>
      <c r="H19" s="40"/>
      <c r="I19" s="40"/>
      <c r="J19" s="40"/>
      <c r="K19" s="63"/>
      <c r="L19" s="64"/>
      <c r="M19" s="65"/>
      <c r="N19" s="66"/>
      <c r="O19" s="67"/>
      <c r="P19" s="68"/>
      <c r="Q19" s="68"/>
      <c r="R19" s="64"/>
      <c r="S19" s="64"/>
      <c r="T19" s="64"/>
      <c r="U19" s="69"/>
    </row>
    <row r="20" spans="1:21" ht="4.5" customHeight="1" thickBot="1" x14ac:dyDescent="0.3">
      <c r="A20" s="70"/>
      <c r="B20" s="71"/>
      <c r="C20" s="72"/>
      <c r="D20" s="71"/>
      <c r="E20" s="72"/>
      <c r="F20" s="72"/>
      <c r="G20" s="72"/>
      <c r="H20" s="72"/>
      <c r="I20" s="72"/>
      <c r="J20" s="72"/>
      <c r="K20" s="72"/>
      <c r="L20" s="72"/>
      <c r="M20" s="71"/>
      <c r="N20" s="73"/>
      <c r="O20" s="74"/>
      <c r="P20" s="74"/>
      <c r="Q20" s="74"/>
      <c r="R20" s="74"/>
      <c r="S20" s="74"/>
      <c r="T20" s="74"/>
      <c r="U20" s="75"/>
    </row>
    <row r="21" spans="1:21" ht="27.75" thickBot="1" x14ac:dyDescent="0.3">
      <c r="A21" s="114" t="s">
        <v>1</v>
      </c>
      <c r="B21" s="102"/>
      <c r="C21" s="115" t="s">
        <v>754</v>
      </c>
      <c r="D21" s="116" t="s">
        <v>27</v>
      </c>
      <c r="E21" s="292" t="s">
        <v>28</v>
      </c>
      <c r="F21" s="117" t="s">
        <v>27</v>
      </c>
      <c r="G21" s="116" t="s">
        <v>29</v>
      </c>
      <c r="H21" s="116" t="s">
        <v>30</v>
      </c>
      <c r="I21" s="117" t="s">
        <v>29</v>
      </c>
      <c r="J21" s="288" t="s">
        <v>31</v>
      </c>
      <c r="K21" s="79"/>
      <c r="L21" s="114" t="s">
        <v>32</v>
      </c>
      <c r="M21" s="102"/>
      <c r="N21" s="115" t="s">
        <v>765</v>
      </c>
      <c r="O21" s="117" t="s">
        <v>27</v>
      </c>
      <c r="P21" s="116" t="s">
        <v>28</v>
      </c>
      <c r="Q21" s="117" t="s">
        <v>27</v>
      </c>
      <c r="R21" s="116" t="s">
        <v>29</v>
      </c>
      <c r="S21" s="116" t="s">
        <v>30</v>
      </c>
      <c r="T21" s="117" t="s">
        <v>29</v>
      </c>
      <c r="U21" s="288" t="s">
        <v>31</v>
      </c>
    </row>
    <row r="22" spans="1:21" ht="15.75" customHeight="1" x14ac:dyDescent="0.25">
      <c r="A22" s="289" t="s">
        <v>87</v>
      </c>
      <c r="B22" s="579"/>
      <c r="C22" s="355" t="s">
        <v>755</v>
      </c>
      <c r="D22" s="291"/>
      <c r="E22" s="198">
        <v>1</v>
      </c>
      <c r="F22" s="198"/>
      <c r="G22" s="194">
        <v>213</v>
      </c>
      <c r="H22" s="356">
        <v>30</v>
      </c>
      <c r="I22" s="268">
        <v>438</v>
      </c>
      <c r="J22" s="198">
        <f>F22*I22</f>
        <v>0</v>
      </c>
      <c r="K22" s="130"/>
      <c r="L22" s="289" t="s">
        <v>130</v>
      </c>
      <c r="M22" s="582"/>
      <c r="N22" s="355" t="s">
        <v>755</v>
      </c>
      <c r="O22" s="291"/>
      <c r="P22" s="198">
        <v>1</v>
      </c>
      <c r="Q22" s="198"/>
      <c r="R22" s="198">
        <v>542</v>
      </c>
      <c r="S22" s="356">
        <v>78</v>
      </c>
      <c r="T22" s="268">
        <v>782</v>
      </c>
      <c r="U22" s="198">
        <f>Q22*T22</f>
        <v>0</v>
      </c>
    </row>
    <row r="23" spans="1:21" ht="15.75" customHeight="1" x14ac:dyDescent="0.25">
      <c r="A23" s="80" t="s">
        <v>86</v>
      </c>
      <c r="B23" s="565"/>
      <c r="C23" s="355" t="s">
        <v>755</v>
      </c>
      <c r="D23" s="86"/>
      <c r="E23" s="86"/>
      <c r="F23" s="198"/>
      <c r="G23" s="280"/>
      <c r="H23" s="86"/>
      <c r="I23" s="265">
        <v>438</v>
      </c>
      <c r="J23" s="198">
        <f t="shared" ref="J23:J61" si="0">F23*I23</f>
        <v>0</v>
      </c>
      <c r="K23" s="130"/>
      <c r="L23" s="80" t="s">
        <v>131</v>
      </c>
      <c r="M23" s="583"/>
      <c r="N23" s="355" t="s">
        <v>755</v>
      </c>
      <c r="O23" s="81"/>
      <c r="P23" s="82">
        <v>1</v>
      </c>
      <c r="Q23" s="198"/>
      <c r="R23" s="82">
        <v>542</v>
      </c>
      <c r="S23" s="83">
        <v>78</v>
      </c>
      <c r="T23" s="265">
        <v>782</v>
      </c>
      <c r="U23" s="198">
        <f t="shared" ref="U23:U58" si="1">Q23*T23</f>
        <v>0</v>
      </c>
    </row>
    <row r="24" spans="1:21" ht="15.75" customHeight="1" x14ac:dyDescent="0.25">
      <c r="A24" s="80" t="s">
        <v>106</v>
      </c>
      <c r="B24" s="580"/>
      <c r="C24" s="355" t="s">
        <v>755</v>
      </c>
      <c r="D24" s="81"/>
      <c r="E24" s="82">
        <v>1</v>
      </c>
      <c r="F24" s="198"/>
      <c r="G24" s="279">
        <v>213</v>
      </c>
      <c r="H24" s="83">
        <v>30</v>
      </c>
      <c r="I24" s="265">
        <v>550</v>
      </c>
      <c r="J24" s="198">
        <f t="shared" si="0"/>
        <v>0</v>
      </c>
      <c r="K24" s="130"/>
      <c r="L24" s="80" t="s">
        <v>133</v>
      </c>
      <c r="M24" s="565"/>
      <c r="N24" s="355" t="s">
        <v>755</v>
      </c>
      <c r="O24" s="86"/>
      <c r="P24" s="86"/>
      <c r="Q24" s="198"/>
      <c r="R24" s="86"/>
      <c r="S24" s="86"/>
      <c r="T24" s="265">
        <v>960</v>
      </c>
      <c r="U24" s="198">
        <f t="shared" si="1"/>
        <v>0</v>
      </c>
    </row>
    <row r="25" spans="1:21" ht="15.75" customHeight="1" x14ac:dyDescent="0.25">
      <c r="A25" s="80" t="s">
        <v>107</v>
      </c>
      <c r="B25" s="565"/>
      <c r="C25" s="355" t="s">
        <v>755</v>
      </c>
      <c r="D25" s="86"/>
      <c r="E25" s="86"/>
      <c r="F25" s="198"/>
      <c r="G25" s="280"/>
      <c r="H25" s="86"/>
      <c r="I25" s="265">
        <v>550</v>
      </c>
      <c r="J25" s="198">
        <f t="shared" si="0"/>
        <v>0</v>
      </c>
      <c r="K25" s="130"/>
      <c r="L25" s="80" t="s">
        <v>279</v>
      </c>
      <c r="M25" s="565"/>
      <c r="N25" s="355" t="s">
        <v>755</v>
      </c>
      <c r="O25" s="86"/>
      <c r="P25" s="86"/>
      <c r="Q25" s="198"/>
      <c r="R25" s="86"/>
      <c r="S25" s="86"/>
      <c r="T25" s="265">
        <v>960</v>
      </c>
      <c r="U25" s="198">
        <f t="shared" si="1"/>
        <v>0</v>
      </c>
    </row>
    <row r="26" spans="1:21" ht="15.75" customHeight="1" x14ac:dyDescent="0.25">
      <c r="A26" s="80" t="s">
        <v>270</v>
      </c>
      <c r="B26" s="565"/>
      <c r="C26" s="355" t="s">
        <v>755</v>
      </c>
      <c r="D26" s="86"/>
      <c r="E26" s="86"/>
      <c r="F26" s="198"/>
      <c r="I26" s="265">
        <v>680</v>
      </c>
      <c r="J26" s="198">
        <f t="shared" si="0"/>
        <v>0</v>
      </c>
      <c r="K26" s="130"/>
      <c r="L26" s="80" t="s">
        <v>134</v>
      </c>
      <c r="M26" s="565"/>
      <c r="N26" s="355" t="s">
        <v>755</v>
      </c>
      <c r="O26" s="86"/>
      <c r="P26" s="86"/>
      <c r="Q26" s="198"/>
      <c r="R26" s="86"/>
      <c r="S26" s="86"/>
      <c r="T26" s="265">
        <v>1137</v>
      </c>
      <c r="U26" s="198">
        <f t="shared" si="1"/>
        <v>0</v>
      </c>
    </row>
    <row r="27" spans="1:21" ht="15.75" customHeight="1" x14ac:dyDescent="0.25">
      <c r="A27" s="80" t="s">
        <v>271</v>
      </c>
      <c r="B27" s="565"/>
      <c r="C27" s="355" t="s">
        <v>755</v>
      </c>
      <c r="D27" s="86"/>
      <c r="E27" s="86"/>
      <c r="F27" s="198"/>
      <c r="I27" s="265">
        <v>680</v>
      </c>
      <c r="J27" s="198">
        <f t="shared" si="0"/>
        <v>0</v>
      </c>
      <c r="K27" s="130"/>
      <c r="L27" s="80" t="s">
        <v>280</v>
      </c>
      <c r="M27" s="565"/>
      <c r="N27" s="355" t="s">
        <v>755</v>
      </c>
      <c r="O27" s="86"/>
      <c r="P27" s="86"/>
      <c r="Q27" s="198"/>
      <c r="R27" s="86"/>
      <c r="S27" s="86"/>
      <c r="T27" s="265">
        <v>1137</v>
      </c>
      <c r="U27" s="198">
        <f t="shared" si="1"/>
        <v>0</v>
      </c>
    </row>
    <row r="28" spans="1:21" ht="15.75" customHeight="1" x14ac:dyDescent="0.25">
      <c r="A28" s="80" t="s">
        <v>272</v>
      </c>
      <c r="B28" s="565"/>
      <c r="C28" s="355" t="s">
        <v>755</v>
      </c>
      <c r="D28" s="86"/>
      <c r="E28" s="86"/>
      <c r="F28" s="198"/>
      <c r="I28" s="265">
        <v>809</v>
      </c>
      <c r="J28" s="198">
        <f t="shared" si="0"/>
        <v>0</v>
      </c>
      <c r="K28" s="130"/>
      <c r="L28" s="80" t="s">
        <v>132</v>
      </c>
      <c r="M28" s="584"/>
      <c r="N28" s="355" t="s">
        <v>755</v>
      </c>
      <c r="O28" s="88"/>
      <c r="P28" s="84">
        <v>1</v>
      </c>
      <c r="Q28" s="198"/>
      <c r="R28" s="84">
        <v>587</v>
      </c>
      <c r="S28" s="89">
        <v>83</v>
      </c>
      <c r="T28" s="265">
        <v>786</v>
      </c>
      <c r="U28" s="198">
        <f t="shared" si="1"/>
        <v>0</v>
      </c>
    </row>
    <row r="29" spans="1:21" ht="15.75" customHeight="1" x14ac:dyDescent="0.25">
      <c r="A29" s="80" t="s">
        <v>273</v>
      </c>
      <c r="B29" s="565"/>
      <c r="C29" s="355" t="s">
        <v>755</v>
      </c>
      <c r="D29" s="86"/>
      <c r="E29" s="86"/>
      <c r="F29" s="198"/>
      <c r="I29" s="265">
        <v>809</v>
      </c>
      <c r="J29" s="198">
        <f t="shared" si="0"/>
        <v>0</v>
      </c>
      <c r="K29" s="130"/>
      <c r="L29" s="80" t="s">
        <v>151</v>
      </c>
      <c r="M29" s="584"/>
      <c r="N29" s="355" t="s">
        <v>755</v>
      </c>
      <c r="O29" s="88"/>
      <c r="P29" s="84">
        <v>1</v>
      </c>
      <c r="Q29" s="198"/>
      <c r="R29" s="84">
        <v>599</v>
      </c>
      <c r="S29" s="89">
        <v>87</v>
      </c>
      <c r="T29" s="265">
        <v>786</v>
      </c>
      <c r="U29" s="198">
        <f t="shared" si="1"/>
        <v>0</v>
      </c>
    </row>
    <row r="30" spans="1:21" ht="15.75" customHeight="1" x14ac:dyDescent="0.25">
      <c r="A30" s="80" t="s">
        <v>108</v>
      </c>
      <c r="B30" s="580"/>
      <c r="C30" s="355" t="s">
        <v>755</v>
      </c>
      <c r="D30" s="81"/>
      <c r="E30" s="82">
        <v>1</v>
      </c>
      <c r="F30" s="198"/>
      <c r="G30" s="279">
        <v>213</v>
      </c>
      <c r="H30" s="83">
        <v>30</v>
      </c>
      <c r="I30" s="265">
        <v>519</v>
      </c>
      <c r="J30" s="198">
        <f t="shared" si="0"/>
        <v>0</v>
      </c>
      <c r="K30" s="130"/>
      <c r="L30" s="80" t="s">
        <v>89</v>
      </c>
      <c r="M30" s="583"/>
      <c r="N30" s="355" t="s">
        <v>755</v>
      </c>
      <c r="O30" s="81"/>
      <c r="P30" s="82">
        <v>1</v>
      </c>
      <c r="Q30" s="198"/>
      <c r="R30" s="82">
        <v>471</v>
      </c>
      <c r="S30" s="83">
        <v>69</v>
      </c>
      <c r="T30" s="265">
        <v>875</v>
      </c>
      <c r="U30" s="198">
        <f t="shared" si="1"/>
        <v>0</v>
      </c>
    </row>
    <row r="31" spans="1:21" ht="15.75" customHeight="1" x14ac:dyDescent="0.25">
      <c r="A31" s="80" t="s">
        <v>109</v>
      </c>
      <c r="B31" s="565"/>
      <c r="C31" s="355" t="s">
        <v>755</v>
      </c>
      <c r="D31" s="86"/>
      <c r="E31" s="86"/>
      <c r="F31" s="198"/>
      <c r="G31" s="280"/>
      <c r="H31" s="86"/>
      <c r="I31" s="265">
        <v>519</v>
      </c>
      <c r="J31" s="198">
        <f t="shared" si="0"/>
        <v>0</v>
      </c>
      <c r="K31" s="130"/>
      <c r="L31" s="80" t="s">
        <v>281</v>
      </c>
      <c r="M31" s="565"/>
      <c r="N31" s="355" t="s">
        <v>755</v>
      </c>
      <c r="O31" s="86"/>
      <c r="P31" s="86"/>
      <c r="Q31" s="198"/>
      <c r="R31" s="86"/>
      <c r="S31" s="86"/>
      <c r="T31" s="265">
        <v>1075</v>
      </c>
      <c r="U31" s="198">
        <f t="shared" si="1"/>
        <v>0</v>
      </c>
    </row>
    <row r="32" spans="1:21" ht="15.75" customHeight="1" x14ac:dyDescent="0.25">
      <c r="A32" s="267" t="s">
        <v>110</v>
      </c>
      <c r="B32" s="565"/>
      <c r="C32" s="355" t="s">
        <v>755</v>
      </c>
      <c r="D32" s="86"/>
      <c r="E32" s="86"/>
      <c r="F32" s="198"/>
      <c r="I32" s="265">
        <v>604</v>
      </c>
      <c r="J32" s="198">
        <f t="shared" si="0"/>
        <v>0</v>
      </c>
      <c r="K32" s="130"/>
      <c r="L32" s="80" t="s">
        <v>282</v>
      </c>
      <c r="M32" s="565"/>
      <c r="N32" s="355" t="s">
        <v>755</v>
      </c>
      <c r="O32" s="86"/>
      <c r="P32" s="86"/>
      <c r="Q32" s="198"/>
      <c r="R32" s="86"/>
      <c r="S32" s="86"/>
      <c r="T32" s="265">
        <v>1214</v>
      </c>
      <c r="U32" s="198">
        <f t="shared" si="1"/>
        <v>0</v>
      </c>
    </row>
    <row r="33" spans="1:21" ht="15.75" customHeight="1" x14ac:dyDescent="0.25">
      <c r="A33" s="267" t="s">
        <v>111</v>
      </c>
      <c r="B33" s="565"/>
      <c r="C33" s="355" t="s">
        <v>755</v>
      </c>
      <c r="D33" s="86"/>
      <c r="E33" s="86"/>
      <c r="F33" s="198"/>
      <c r="I33" s="265">
        <v>604</v>
      </c>
      <c r="J33" s="198">
        <f t="shared" si="0"/>
        <v>0</v>
      </c>
      <c r="K33" s="130"/>
      <c r="L33" s="80" t="s">
        <v>283</v>
      </c>
      <c r="M33" s="565"/>
      <c r="N33" s="355" t="s">
        <v>755</v>
      </c>
      <c r="O33" s="86"/>
      <c r="P33" s="86"/>
      <c r="Q33" s="198"/>
      <c r="R33" s="86"/>
      <c r="S33" s="86"/>
      <c r="T33" s="265">
        <v>1275</v>
      </c>
      <c r="U33" s="198">
        <f t="shared" si="1"/>
        <v>0</v>
      </c>
    </row>
    <row r="34" spans="1:21" ht="15.75" customHeight="1" x14ac:dyDescent="0.25">
      <c r="A34" s="267" t="s">
        <v>274</v>
      </c>
      <c r="B34" s="565"/>
      <c r="C34" s="355" t="s">
        <v>755</v>
      </c>
      <c r="D34" s="86"/>
      <c r="E34" s="86"/>
      <c r="F34" s="198"/>
      <c r="I34" s="265">
        <v>749</v>
      </c>
      <c r="J34" s="198">
        <f t="shared" si="0"/>
        <v>0</v>
      </c>
      <c r="K34" s="130"/>
      <c r="L34" s="80" t="s">
        <v>284</v>
      </c>
      <c r="M34" s="565"/>
      <c r="N34" s="355" t="s">
        <v>755</v>
      </c>
      <c r="O34" s="86"/>
      <c r="P34" s="86"/>
      <c r="Q34" s="198"/>
      <c r="R34" s="86"/>
      <c r="S34" s="86"/>
      <c r="T34" s="265">
        <v>1553</v>
      </c>
      <c r="U34" s="198">
        <f t="shared" si="1"/>
        <v>0</v>
      </c>
    </row>
    <row r="35" spans="1:21" ht="15.75" customHeight="1" x14ac:dyDescent="0.25">
      <c r="A35" s="267" t="s">
        <v>115</v>
      </c>
      <c r="B35" s="565"/>
      <c r="C35" s="355" t="s">
        <v>755</v>
      </c>
      <c r="D35" s="86"/>
      <c r="E35" s="86"/>
      <c r="F35" s="198"/>
      <c r="I35" s="265">
        <v>749</v>
      </c>
      <c r="J35" s="198">
        <f t="shared" si="0"/>
        <v>0</v>
      </c>
      <c r="K35" s="130"/>
      <c r="L35" s="80" t="s">
        <v>285</v>
      </c>
      <c r="M35" s="565"/>
      <c r="N35" s="355" t="s">
        <v>755</v>
      </c>
      <c r="O35" s="86"/>
      <c r="P35" s="86"/>
      <c r="Q35" s="198"/>
      <c r="R35" s="86"/>
      <c r="S35" s="86"/>
      <c r="T35" s="265">
        <v>1902</v>
      </c>
      <c r="U35" s="198">
        <f t="shared" si="1"/>
        <v>0</v>
      </c>
    </row>
    <row r="36" spans="1:21" ht="15.75" customHeight="1" x14ac:dyDescent="0.25">
      <c r="A36" s="267" t="s">
        <v>275</v>
      </c>
      <c r="B36" s="565"/>
      <c r="C36" s="355" t="s">
        <v>755</v>
      </c>
      <c r="D36" s="81"/>
      <c r="E36" s="82">
        <v>1</v>
      </c>
      <c r="F36" s="198"/>
      <c r="G36" s="279">
        <v>302</v>
      </c>
      <c r="H36" s="83">
        <v>41</v>
      </c>
      <c r="I36" s="265">
        <v>858</v>
      </c>
      <c r="J36" s="198">
        <f t="shared" si="0"/>
        <v>0</v>
      </c>
      <c r="K36" s="130"/>
      <c r="L36" s="80" t="s">
        <v>90</v>
      </c>
      <c r="M36" s="581"/>
      <c r="N36" s="355" t="s">
        <v>755</v>
      </c>
      <c r="O36" s="81"/>
      <c r="P36" s="82">
        <v>1</v>
      </c>
      <c r="Q36" s="198"/>
      <c r="R36" s="82">
        <v>518</v>
      </c>
      <c r="S36" s="83">
        <v>72</v>
      </c>
      <c r="T36" s="265">
        <v>875</v>
      </c>
      <c r="U36" s="198">
        <f t="shared" si="1"/>
        <v>0</v>
      </c>
    </row>
    <row r="37" spans="1:21" ht="15.75" customHeight="1" x14ac:dyDescent="0.25">
      <c r="A37" s="267" t="s">
        <v>117</v>
      </c>
      <c r="B37" s="565"/>
      <c r="C37" s="355" t="s">
        <v>755</v>
      </c>
      <c r="D37" s="81"/>
      <c r="E37" s="82">
        <v>1</v>
      </c>
      <c r="F37" s="198"/>
      <c r="G37" s="279">
        <v>302</v>
      </c>
      <c r="H37" s="83">
        <v>41</v>
      </c>
      <c r="I37" s="265">
        <v>858</v>
      </c>
      <c r="J37" s="198">
        <f t="shared" si="0"/>
        <v>0</v>
      </c>
      <c r="K37" s="130"/>
      <c r="L37" s="80" t="s">
        <v>36</v>
      </c>
      <c r="M37" s="584"/>
      <c r="N37" s="355" t="s">
        <v>755</v>
      </c>
      <c r="O37" s="88"/>
      <c r="P37" s="84">
        <v>1</v>
      </c>
      <c r="Q37" s="198"/>
      <c r="R37" s="84">
        <v>587</v>
      </c>
      <c r="S37" s="89">
        <v>83</v>
      </c>
      <c r="T37" s="265">
        <v>964</v>
      </c>
      <c r="U37" s="198">
        <f t="shared" si="1"/>
        <v>0</v>
      </c>
    </row>
    <row r="38" spans="1:21" ht="15.75" customHeight="1" x14ac:dyDescent="0.25">
      <c r="A38" s="267" t="s">
        <v>276</v>
      </c>
      <c r="B38" s="565"/>
      <c r="C38" s="355" t="s">
        <v>755</v>
      </c>
      <c r="D38" s="81"/>
      <c r="E38" s="82">
        <v>1</v>
      </c>
      <c r="F38" s="198"/>
      <c r="G38" s="279">
        <v>329</v>
      </c>
      <c r="H38" s="83">
        <v>48</v>
      </c>
      <c r="I38" s="265">
        <v>893</v>
      </c>
      <c r="J38" s="198">
        <f t="shared" si="0"/>
        <v>0</v>
      </c>
      <c r="K38" s="130"/>
      <c r="L38" s="80" t="s">
        <v>286</v>
      </c>
      <c r="M38" s="565"/>
      <c r="N38" s="355" t="s">
        <v>755</v>
      </c>
      <c r="O38" s="86"/>
      <c r="P38" s="86"/>
      <c r="Q38" s="198"/>
      <c r="R38" s="86"/>
      <c r="S38" s="86"/>
      <c r="T38" s="265">
        <v>1193</v>
      </c>
      <c r="U38" s="198">
        <f t="shared" si="1"/>
        <v>0</v>
      </c>
    </row>
    <row r="39" spans="1:21" ht="15.75" customHeight="1" x14ac:dyDescent="0.25">
      <c r="A39" s="267" t="s">
        <v>116</v>
      </c>
      <c r="B39" s="565"/>
      <c r="C39" s="355" t="s">
        <v>755</v>
      </c>
      <c r="D39" s="86"/>
      <c r="E39" s="86"/>
      <c r="F39" s="198"/>
      <c r="I39" s="265">
        <v>893</v>
      </c>
      <c r="J39" s="198">
        <f t="shared" si="0"/>
        <v>0</v>
      </c>
      <c r="K39" s="130"/>
      <c r="L39" s="80" t="s">
        <v>287</v>
      </c>
      <c r="M39" s="565"/>
      <c r="N39" s="355" t="s">
        <v>755</v>
      </c>
      <c r="O39" s="86"/>
      <c r="P39" s="86"/>
      <c r="Q39" s="198"/>
      <c r="R39" s="86"/>
      <c r="S39" s="86"/>
      <c r="T39" s="265">
        <v>1421</v>
      </c>
      <c r="U39" s="198">
        <f t="shared" si="1"/>
        <v>0</v>
      </c>
    </row>
    <row r="40" spans="1:21" ht="15.75" customHeight="1" x14ac:dyDescent="0.25">
      <c r="A40" s="267" t="s">
        <v>114</v>
      </c>
      <c r="B40" s="565"/>
      <c r="C40" s="355" t="s">
        <v>755</v>
      </c>
      <c r="D40" s="86"/>
      <c r="E40" s="86"/>
      <c r="F40" s="198"/>
      <c r="G40" s="280"/>
      <c r="H40" s="86"/>
      <c r="I40" s="265">
        <v>1112</v>
      </c>
      <c r="J40" s="198">
        <f t="shared" si="0"/>
        <v>0</v>
      </c>
      <c r="K40" s="130"/>
      <c r="L40" s="80" t="s">
        <v>91</v>
      </c>
      <c r="M40" s="565"/>
      <c r="N40" s="355" t="s">
        <v>755</v>
      </c>
      <c r="O40" s="86"/>
      <c r="P40" s="86"/>
      <c r="Q40" s="198"/>
      <c r="R40" s="86"/>
      <c r="S40" s="86"/>
      <c r="T40" s="265">
        <v>964</v>
      </c>
      <c r="U40" s="198">
        <f t="shared" si="1"/>
        <v>0</v>
      </c>
    </row>
    <row r="41" spans="1:21" ht="15.75" customHeight="1" x14ac:dyDescent="0.25">
      <c r="A41" s="267" t="s">
        <v>118</v>
      </c>
      <c r="B41" s="565"/>
      <c r="C41" s="355" t="s">
        <v>755</v>
      </c>
      <c r="D41" s="86"/>
      <c r="E41" s="86"/>
      <c r="F41" s="198"/>
      <c r="G41" s="280"/>
      <c r="H41" s="86"/>
      <c r="I41" s="265">
        <v>1112</v>
      </c>
      <c r="J41" s="198">
        <f t="shared" si="0"/>
        <v>0</v>
      </c>
      <c r="K41" s="130"/>
      <c r="L41" s="80" t="s">
        <v>33</v>
      </c>
      <c r="M41" s="584"/>
      <c r="N41" s="355" t="s">
        <v>755</v>
      </c>
      <c r="O41" s="88"/>
      <c r="P41" s="84">
        <v>1</v>
      </c>
      <c r="Q41" s="198"/>
      <c r="R41" s="84">
        <v>587</v>
      </c>
      <c r="S41" s="89">
        <v>83</v>
      </c>
      <c r="T41" s="265">
        <v>1049</v>
      </c>
      <c r="U41" s="198">
        <f t="shared" si="1"/>
        <v>0</v>
      </c>
    </row>
    <row r="42" spans="1:21" ht="15.75" customHeight="1" x14ac:dyDescent="0.25">
      <c r="A42" s="267" t="s">
        <v>277</v>
      </c>
      <c r="B42" s="565"/>
      <c r="C42" s="355" t="s">
        <v>755</v>
      </c>
      <c r="D42" s="86"/>
      <c r="E42" s="86"/>
      <c r="F42" s="198"/>
      <c r="I42" s="265">
        <v>1167</v>
      </c>
      <c r="J42" s="198">
        <f t="shared" si="0"/>
        <v>0</v>
      </c>
      <c r="K42" s="130"/>
      <c r="L42" s="80" t="s">
        <v>288</v>
      </c>
      <c r="M42" s="565"/>
      <c r="N42" s="355" t="s">
        <v>755</v>
      </c>
      <c r="O42" s="86"/>
      <c r="P42" s="86"/>
      <c r="Q42" s="198"/>
      <c r="R42" s="86"/>
      <c r="S42" s="86"/>
      <c r="T42" s="265">
        <v>1301</v>
      </c>
      <c r="U42" s="198">
        <f t="shared" si="1"/>
        <v>0</v>
      </c>
    </row>
    <row r="43" spans="1:21" ht="15.75" customHeight="1" x14ac:dyDescent="0.25">
      <c r="A43" s="267" t="s">
        <v>278</v>
      </c>
      <c r="B43" s="565"/>
      <c r="C43" s="355" t="s">
        <v>755</v>
      </c>
      <c r="D43" s="86"/>
      <c r="E43" s="86"/>
      <c r="F43" s="198"/>
      <c r="I43" s="265">
        <v>1167</v>
      </c>
      <c r="J43" s="198">
        <f t="shared" si="0"/>
        <v>0</v>
      </c>
      <c r="K43" s="130"/>
      <c r="L43" s="80" t="s">
        <v>289</v>
      </c>
      <c r="M43" s="565"/>
      <c r="N43" s="355" t="s">
        <v>755</v>
      </c>
      <c r="O43" s="86"/>
      <c r="P43" s="86"/>
      <c r="Q43" s="198"/>
      <c r="R43" s="86"/>
      <c r="S43" s="86"/>
      <c r="T43" s="265">
        <v>1552</v>
      </c>
      <c r="U43" s="198">
        <f t="shared" si="1"/>
        <v>0</v>
      </c>
    </row>
    <row r="44" spans="1:21" ht="15.75" customHeight="1" x14ac:dyDescent="0.25">
      <c r="A44" s="80" t="s">
        <v>112</v>
      </c>
      <c r="B44" s="565"/>
      <c r="C44" s="355" t="s">
        <v>755</v>
      </c>
      <c r="D44" s="81"/>
      <c r="E44" s="82">
        <v>1</v>
      </c>
      <c r="F44" s="198"/>
      <c r="G44" s="279">
        <v>302</v>
      </c>
      <c r="H44" s="83">
        <v>41</v>
      </c>
      <c r="I44" s="265">
        <v>604</v>
      </c>
      <c r="J44" s="198">
        <f t="shared" si="0"/>
        <v>0</v>
      </c>
      <c r="K44" s="130"/>
      <c r="L44" s="80" t="s">
        <v>92</v>
      </c>
      <c r="M44" s="584"/>
      <c r="N44" s="355" t="s">
        <v>755</v>
      </c>
      <c r="O44" s="88"/>
      <c r="P44" s="84">
        <v>1</v>
      </c>
      <c r="Q44" s="198"/>
      <c r="R44" s="84">
        <v>587</v>
      </c>
      <c r="S44" s="89">
        <v>83</v>
      </c>
      <c r="T44" s="265">
        <v>1054</v>
      </c>
      <c r="U44" s="198">
        <f t="shared" si="1"/>
        <v>0</v>
      </c>
    </row>
    <row r="45" spans="1:21" ht="15.75" customHeight="1" x14ac:dyDescent="0.25">
      <c r="A45" s="80" t="s">
        <v>113</v>
      </c>
      <c r="B45" s="565"/>
      <c r="C45" s="355" t="s">
        <v>755</v>
      </c>
      <c r="D45" s="86"/>
      <c r="E45" s="86"/>
      <c r="F45" s="198"/>
      <c r="G45" s="280"/>
      <c r="H45" s="86"/>
      <c r="I45" s="265">
        <v>604</v>
      </c>
      <c r="J45" s="198">
        <f t="shared" si="0"/>
        <v>0</v>
      </c>
      <c r="K45" s="130"/>
      <c r="L45" s="267" t="s">
        <v>34</v>
      </c>
      <c r="M45" s="584"/>
      <c r="N45" s="355" t="s">
        <v>755</v>
      </c>
      <c r="O45" s="86"/>
      <c r="P45" s="86"/>
      <c r="Q45" s="198"/>
      <c r="R45" s="86"/>
      <c r="S45" s="86"/>
      <c r="T45" s="265">
        <v>1140</v>
      </c>
      <c r="U45" s="198">
        <f t="shared" si="1"/>
        <v>0</v>
      </c>
    </row>
    <row r="46" spans="1:21" ht="15.75" customHeight="1" x14ac:dyDescent="0.25">
      <c r="A46" s="267" t="s">
        <v>450</v>
      </c>
      <c r="B46" s="353"/>
      <c r="C46" s="355" t="s">
        <v>755</v>
      </c>
      <c r="D46" s="86"/>
      <c r="E46" s="86"/>
      <c r="F46" s="198"/>
      <c r="I46" s="265">
        <v>926</v>
      </c>
      <c r="J46" s="198">
        <f t="shared" si="0"/>
        <v>0</v>
      </c>
      <c r="K46" s="130"/>
      <c r="L46" s="80" t="s">
        <v>290</v>
      </c>
      <c r="M46" s="565"/>
      <c r="N46" s="355" t="s">
        <v>755</v>
      </c>
      <c r="O46" s="86"/>
      <c r="P46" s="86"/>
      <c r="Q46" s="198"/>
      <c r="R46" s="86"/>
      <c r="S46" s="86"/>
      <c r="T46" s="265">
        <v>1418</v>
      </c>
      <c r="U46" s="198">
        <f t="shared" si="1"/>
        <v>0</v>
      </c>
    </row>
    <row r="47" spans="1:21" ht="15.75" customHeight="1" x14ac:dyDescent="0.25">
      <c r="A47" s="267" t="s">
        <v>451</v>
      </c>
      <c r="B47" s="353"/>
      <c r="C47" s="355" t="s">
        <v>755</v>
      </c>
      <c r="D47" s="86"/>
      <c r="E47" s="86"/>
      <c r="F47" s="198"/>
      <c r="I47" s="265">
        <v>1014</v>
      </c>
      <c r="J47" s="198">
        <f t="shared" si="0"/>
        <v>0</v>
      </c>
      <c r="K47" s="130"/>
      <c r="L47" s="80" t="s">
        <v>291</v>
      </c>
      <c r="M47" s="565"/>
      <c r="N47" s="355" t="s">
        <v>755</v>
      </c>
      <c r="O47" s="86"/>
      <c r="P47" s="86"/>
      <c r="Q47" s="198"/>
      <c r="R47" s="86"/>
      <c r="S47" s="86"/>
      <c r="T47" s="265">
        <v>1695</v>
      </c>
      <c r="U47" s="198">
        <f t="shared" si="1"/>
        <v>0</v>
      </c>
    </row>
    <row r="48" spans="1:21" ht="15.75" customHeight="1" x14ac:dyDescent="0.25">
      <c r="A48" s="267" t="s">
        <v>452</v>
      </c>
      <c r="B48" s="353"/>
      <c r="C48" s="355" t="s">
        <v>755</v>
      </c>
      <c r="D48" s="86"/>
      <c r="E48" s="86"/>
      <c r="F48" s="198"/>
      <c r="I48" s="265">
        <v>1162</v>
      </c>
      <c r="J48" s="198">
        <f t="shared" si="0"/>
        <v>0</v>
      </c>
      <c r="K48" s="130"/>
      <c r="L48" s="80" t="s">
        <v>93</v>
      </c>
      <c r="M48" s="584"/>
      <c r="N48" s="355" t="s">
        <v>755</v>
      </c>
      <c r="O48" s="86"/>
      <c r="P48" s="86"/>
      <c r="Q48" s="198"/>
      <c r="R48" s="86"/>
      <c r="S48" s="86"/>
      <c r="T48" s="265">
        <v>1148</v>
      </c>
      <c r="U48" s="198">
        <f t="shared" si="1"/>
        <v>0</v>
      </c>
    </row>
    <row r="49" spans="1:21" ht="15.75" customHeight="1" x14ac:dyDescent="0.25">
      <c r="A49" s="267" t="s">
        <v>453</v>
      </c>
      <c r="B49" s="353"/>
      <c r="C49" s="355" t="s">
        <v>755</v>
      </c>
      <c r="D49" s="86"/>
      <c r="E49" s="86"/>
      <c r="F49" s="198"/>
      <c r="I49" s="265">
        <v>1252</v>
      </c>
      <c r="J49" s="198">
        <f t="shared" si="0"/>
        <v>0</v>
      </c>
      <c r="K49" s="130"/>
      <c r="L49" s="267" t="s">
        <v>35</v>
      </c>
      <c r="M49" s="584"/>
      <c r="N49" s="355" t="s">
        <v>755</v>
      </c>
      <c r="O49" s="88"/>
      <c r="P49" s="84">
        <v>1</v>
      </c>
      <c r="Q49" s="198"/>
      <c r="R49" s="84">
        <v>599</v>
      </c>
      <c r="S49" s="89">
        <v>87</v>
      </c>
      <c r="T49" s="265">
        <v>1222</v>
      </c>
      <c r="U49" s="198">
        <f t="shared" si="1"/>
        <v>0</v>
      </c>
    </row>
    <row r="50" spans="1:21" ht="15.75" customHeight="1" x14ac:dyDescent="0.25">
      <c r="A50" s="267" t="s">
        <v>119</v>
      </c>
      <c r="B50" s="565"/>
      <c r="C50" s="355" t="s">
        <v>755</v>
      </c>
      <c r="D50" s="86"/>
      <c r="E50" s="86"/>
      <c r="F50" s="198"/>
      <c r="I50" s="265">
        <v>692</v>
      </c>
      <c r="J50" s="198">
        <f t="shared" si="0"/>
        <v>0</v>
      </c>
      <c r="K50" s="130"/>
      <c r="L50" s="80" t="s">
        <v>292</v>
      </c>
      <c r="M50" s="565"/>
      <c r="N50" s="355" t="s">
        <v>755</v>
      </c>
      <c r="O50" s="86"/>
      <c r="P50" s="86"/>
      <c r="Q50" s="198"/>
      <c r="R50" s="86"/>
      <c r="S50" s="86"/>
      <c r="T50" s="265">
        <v>1527</v>
      </c>
      <c r="U50" s="198">
        <f t="shared" si="1"/>
        <v>0</v>
      </c>
    </row>
    <row r="51" spans="1:21" ht="15.75" customHeight="1" x14ac:dyDescent="0.25">
      <c r="A51" s="80" t="s">
        <v>120</v>
      </c>
      <c r="B51" s="565"/>
      <c r="C51" s="355" t="s">
        <v>755</v>
      </c>
      <c r="D51" s="86"/>
      <c r="E51" s="86"/>
      <c r="F51" s="198"/>
      <c r="G51" s="280"/>
      <c r="H51" s="86"/>
      <c r="I51" s="265">
        <v>692</v>
      </c>
      <c r="J51" s="198">
        <f t="shared" si="0"/>
        <v>0</v>
      </c>
      <c r="K51" s="130"/>
      <c r="L51" s="80" t="s">
        <v>293</v>
      </c>
      <c r="M51" s="565"/>
      <c r="N51" s="355" t="s">
        <v>755</v>
      </c>
      <c r="O51" s="86"/>
      <c r="P51" s="86"/>
      <c r="Q51" s="198"/>
      <c r="R51" s="86"/>
      <c r="S51" s="86"/>
      <c r="T51" s="265">
        <v>1831</v>
      </c>
      <c r="U51" s="198">
        <f t="shared" si="1"/>
        <v>0</v>
      </c>
    </row>
    <row r="52" spans="1:21" ht="15.75" customHeight="1" x14ac:dyDescent="0.25">
      <c r="A52" s="267" t="s">
        <v>127</v>
      </c>
      <c r="B52" s="565"/>
      <c r="C52" s="355" t="s">
        <v>755</v>
      </c>
      <c r="D52" s="86"/>
      <c r="E52" s="86"/>
      <c r="F52" s="198"/>
      <c r="I52" s="265">
        <v>853</v>
      </c>
      <c r="J52" s="198">
        <f t="shared" si="0"/>
        <v>0</v>
      </c>
      <c r="K52" s="130"/>
      <c r="L52" s="80" t="s">
        <v>94</v>
      </c>
      <c r="M52" s="565"/>
      <c r="N52" s="355" t="s">
        <v>755</v>
      </c>
      <c r="O52" s="86"/>
      <c r="P52" s="86"/>
      <c r="Q52" s="198"/>
      <c r="R52" s="86"/>
      <c r="S52" s="86"/>
      <c r="T52" s="265">
        <v>1235</v>
      </c>
      <c r="U52" s="198">
        <f t="shared" si="1"/>
        <v>0</v>
      </c>
    </row>
    <row r="53" spans="1:21" ht="15.75" customHeight="1" x14ac:dyDescent="0.25">
      <c r="A53" s="80" t="s">
        <v>124</v>
      </c>
      <c r="B53" s="565"/>
      <c r="C53" s="355" t="s">
        <v>755</v>
      </c>
      <c r="D53" s="86"/>
      <c r="E53" s="86"/>
      <c r="F53" s="198"/>
      <c r="I53" s="265">
        <v>853</v>
      </c>
      <c r="J53" s="198">
        <f t="shared" si="0"/>
        <v>0</v>
      </c>
      <c r="K53" s="130"/>
      <c r="L53" s="80" t="s">
        <v>95</v>
      </c>
      <c r="M53" s="584"/>
      <c r="N53" s="355" t="s">
        <v>755</v>
      </c>
      <c r="O53" s="88"/>
      <c r="P53" s="84">
        <v>1</v>
      </c>
      <c r="Q53" s="198"/>
      <c r="R53" s="84">
        <v>599</v>
      </c>
      <c r="S53" s="89">
        <v>87</v>
      </c>
      <c r="T53" s="265">
        <v>713</v>
      </c>
      <c r="U53" s="198">
        <f t="shared" si="1"/>
        <v>0</v>
      </c>
    </row>
    <row r="54" spans="1:21" ht="15.75" customHeight="1" x14ac:dyDescent="0.25">
      <c r="A54" s="267" t="s">
        <v>128</v>
      </c>
      <c r="B54" s="565"/>
      <c r="C54" s="355" t="s">
        <v>755</v>
      </c>
      <c r="D54" s="86"/>
      <c r="E54" s="86"/>
      <c r="F54" s="198"/>
      <c r="I54" s="265">
        <v>976</v>
      </c>
      <c r="J54" s="198">
        <f t="shared" si="0"/>
        <v>0</v>
      </c>
      <c r="K54" s="130"/>
      <c r="L54" s="80" t="s">
        <v>96</v>
      </c>
      <c r="M54" s="584"/>
      <c r="N54" s="355" t="s">
        <v>755</v>
      </c>
      <c r="O54" s="86"/>
      <c r="P54" s="86"/>
      <c r="Q54" s="198"/>
      <c r="R54" s="86"/>
      <c r="S54" s="86"/>
      <c r="T54" s="265">
        <v>813</v>
      </c>
      <c r="U54" s="198">
        <f t="shared" si="1"/>
        <v>0</v>
      </c>
    </row>
    <row r="55" spans="1:21" ht="15.75" customHeight="1" x14ac:dyDescent="0.25">
      <c r="A55" s="80" t="s">
        <v>126</v>
      </c>
      <c r="B55" s="565"/>
      <c r="C55" s="355" t="s">
        <v>755</v>
      </c>
      <c r="D55" s="86"/>
      <c r="E55" s="86"/>
      <c r="F55" s="198"/>
      <c r="I55" s="265">
        <v>976</v>
      </c>
      <c r="J55" s="198">
        <f t="shared" si="0"/>
        <v>0</v>
      </c>
      <c r="K55" s="130"/>
      <c r="L55" s="80" t="s">
        <v>97</v>
      </c>
      <c r="M55" s="584"/>
      <c r="N55" s="355" t="s">
        <v>755</v>
      </c>
      <c r="O55" s="86"/>
      <c r="P55" s="86"/>
      <c r="Q55" s="198"/>
      <c r="R55" s="86"/>
      <c r="S55" s="86"/>
      <c r="T55" s="265">
        <v>913</v>
      </c>
      <c r="U55" s="198">
        <f t="shared" si="1"/>
        <v>0</v>
      </c>
    </row>
    <row r="56" spans="1:21" ht="15.75" customHeight="1" x14ac:dyDescent="0.25">
      <c r="A56" s="267" t="s">
        <v>129</v>
      </c>
      <c r="B56" s="580"/>
      <c r="C56" s="355" t="s">
        <v>755</v>
      </c>
      <c r="D56" s="81"/>
      <c r="E56" s="82">
        <v>1</v>
      </c>
      <c r="F56" s="198"/>
      <c r="G56" s="279">
        <v>382</v>
      </c>
      <c r="H56" s="83">
        <v>55</v>
      </c>
      <c r="I56" s="265">
        <v>1013</v>
      </c>
      <c r="J56" s="198">
        <f>F56*I56</f>
        <v>0</v>
      </c>
      <c r="K56" s="130"/>
      <c r="L56" s="80" t="s">
        <v>98</v>
      </c>
      <c r="M56" s="583"/>
      <c r="N56" s="355" t="s">
        <v>755</v>
      </c>
      <c r="O56" s="81"/>
      <c r="P56" s="82">
        <v>1</v>
      </c>
      <c r="Q56" s="198"/>
      <c r="R56" s="82">
        <v>645</v>
      </c>
      <c r="S56" s="83">
        <v>90</v>
      </c>
      <c r="T56" s="265">
        <v>1123</v>
      </c>
      <c r="U56" s="198">
        <f t="shared" si="1"/>
        <v>0</v>
      </c>
    </row>
    <row r="57" spans="1:21" ht="15.75" customHeight="1" x14ac:dyDescent="0.25">
      <c r="A57" s="80" t="s">
        <v>125</v>
      </c>
      <c r="B57" s="581"/>
      <c r="C57" s="355" t="s">
        <v>755</v>
      </c>
      <c r="D57" s="81"/>
      <c r="E57" s="82">
        <v>1</v>
      </c>
      <c r="F57" s="198"/>
      <c r="G57" s="279">
        <v>555</v>
      </c>
      <c r="H57" s="83">
        <v>78</v>
      </c>
      <c r="I57" s="265">
        <v>1013</v>
      </c>
      <c r="J57" s="198">
        <f>F57*I57</f>
        <v>0</v>
      </c>
      <c r="K57" s="130"/>
      <c r="L57" s="80" t="s">
        <v>99</v>
      </c>
      <c r="M57" s="583"/>
      <c r="N57" s="355" t="s">
        <v>755</v>
      </c>
      <c r="O57" s="81"/>
      <c r="P57" s="82">
        <v>1</v>
      </c>
      <c r="Q57" s="198"/>
      <c r="R57" s="82">
        <v>645</v>
      </c>
      <c r="S57" s="83">
        <v>90</v>
      </c>
      <c r="T57" s="265">
        <v>1364</v>
      </c>
      <c r="U57" s="198">
        <f t="shared" si="1"/>
        <v>0</v>
      </c>
    </row>
    <row r="58" spans="1:21" ht="15.75" customHeight="1" x14ac:dyDescent="0.25">
      <c r="A58" s="267" t="s">
        <v>123</v>
      </c>
      <c r="B58" s="565"/>
      <c r="C58" s="355" t="s">
        <v>755</v>
      </c>
      <c r="D58" s="86"/>
      <c r="E58" s="86"/>
      <c r="F58" s="198"/>
      <c r="I58" s="265">
        <v>1260</v>
      </c>
      <c r="J58" s="198">
        <f>F58*I58</f>
        <v>0</v>
      </c>
      <c r="K58" s="130"/>
      <c r="L58" s="80" t="s">
        <v>100</v>
      </c>
      <c r="M58" s="583"/>
      <c r="N58" s="355" t="s">
        <v>755</v>
      </c>
      <c r="O58" s="81"/>
      <c r="P58" s="82">
        <v>1</v>
      </c>
      <c r="Q58" s="198"/>
      <c r="R58" s="82">
        <v>645</v>
      </c>
      <c r="S58" s="83">
        <v>90</v>
      </c>
      <c r="T58" s="84">
        <v>1920</v>
      </c>
      <c r="U58" s="198">
        <f t="shared" si="1"/>
        <v>0</v>
      </c>
    </row>
    <row r="59" spans="1:21" ht="15.75" customHeight="1" x14ac:dyDescent="0.25">
      <c r="A59" s="80" t="s">
        <v>493</v>
      </c>
      <c r="B59" s="565"/>
      <c r="C59" s="355" t="s">
        <v>755</v>
      </c>
      <c r="D59" s="86"/>
      <c r="E59" s="86"/>
      <c r="F59" s="198"/>
      <c r="I59" s="265">
        <v>1260</v>
      </c>
      <c r="J59" s="198">
        <f>F59*I59</f>
        <v>0</v>
      </c>
      <c r="K59" s="259"/>
      <c r="L59" s="80"/>
      <c r="M59" s="276"/>
      <c r="N59" s="80"/>
      <c r="O59" s="81"/>
      <c r="P59" s="82">
        <v>1</v>
      </c>
      <c r="Q59" s="82"/>
      <c r="R59" s="82">
        <v>518</v>
      </c>
      <c r="S59" s="83">
        <v>72</v>
      </c>
      <c r="T59" s="84"/>
      <c r="U59" s="82"/>
    </row>
    <row r="60" spans="1:21" ht="15.75" customHeight="1" x14ac:dyDescent="0.25">
      <c r="A60" s="80" t="s">
        <v>121</v>
      </c>
      <c r="B60" s="565"/>
      <c r="C60" s="355" t="s">
        <v>755</v>
      </c>
      <c r="D60" s="86"/>
      <c r="E60" s="86"/>
      <c r="F60" s="198"/>
      <c r="G60" s="280"/>
      <c r="H60" s="86"/>
      <c r="I60" s="265">
        <v>696</v>
      </c>
      <c r="J60" s="198">
        <f t="shared" si="0"/>
        <v>0</v>
      </c>
      <c r="K60" s="259"/>
      <c r="L60" s="80"/>
      <c r="M60" s="276"/>
      <c r="N60" s="80"/>
      <c r="O60" s="81"/>
      <c r="P60" s="82"/>
      <c r="Q60" s="82"/>
      <c r="R60" s="82"/>
      <c r="S60" s="83"/>
      <c r="T60" s="84"/>
      <c r="U60" s="82"/>
    </row>
    <row r="61" spans="1:21" ht="15.75" customHeight="1" x14ac:dyDescent="0.25">
      <c r="A61" s="80" t="s">
        <v>122</v>
      </c>
      <c r="B61" s="565"/>
      <c r="C61" s="355" t="s">
        <v>755</v>
      </c>
      <c r="D61" s="81"/>
      <c r="E61" s="82">
        <v>1</v>
      </c>
      <c r="F61" s="198"/>
      <c r="G61" s="279">
        <v>302</v>
      </c>
      <c r="H61" s="83">
        <v>41</v>
      </c>
      <c r="I61" s="265">
        <v>696</v>
      </c>
      <c r="J61" s="198">
        <f t="shared" si="0"/>
        <v>0</v>
      </c>
      <c r="K61" s="90"/>
      <c r="L61" s="80"/>
      <c r="M61" s="276"/>
      <c r="N61" s="80"/>
      <c r="O61" s="81"/>
      <c r="P61" s="82"/>
      <c r="Q61" s="82"/>
      <c r="R61" s="82"/>
      <c r="S61" s="83"/>
      <c r="T61" s="84"/>
      <c r="U61" s="82"/>
    </row>
    <row r="62" spans="1:21" ht="15.75" customHeight="1" x14ac:dyDescent="0.25">
      <c r="A62" s="254"/>
      <c r="B62" s="277"/>
      <c r="C62" s="278"/>
      <c r="D62" s="252"/>
      <c r="E62" s="252"/>
      <c r="F62" s="252"/>
      <c r="G62" s="252"/>
      <c r="H62" s="252"/>
      <c r="I62" s="258"/>
      <c r="J62" s="256"/>
      <c r="K62" s="284"/>
      <c r="L62" s="254"/>
      <c r="M62" s="283"/>
      <c r="N62" s="254"/>
      <c r="O62" s="255"/>
      <c r="P62" s="256"/>
      <c r="Q62" s="256"/>
      <c r="R62" s="256"/>
      <c r="S62" s="257"/>
      <c r="T62" s="258"/>
      <c r="U62" s="256"/>
    </row>
    <row r="63" spans="1:21" ht="15.75" customHeight="1" x14ac:dyDescent="0.25">
      <c r="A63" s="254"/>
      <c r="B63" s="277"/>
      <c r="C63" s="278"/>
      <c r="D63" s="252"/>
      <c r="E63" s="252"/>
      <c r="F63" s="252"/>
      <c r="G63" s="252"/>
      <c r="H63" s="252"/>
      <c r="I63" s="258"/>
      <c r="J63" s="256"/>
      <c r="K63" s="284"/>
      <c r="L63" s="254"/>
      <c r="M63" s="283"/>
      <c r="N63" s="254"/>
      <c r="O63" s="255"/>
      <c r="P63" s="256"/>
      <c r="Q63" s="256"/>
      <c r="R63" s="256"/>
      <c r="S63" s="257"/>
      <c r="T63" s="258"/>
      <c r="U63" s="256"/>
    </row>
    <row r="64" spans="1:21" ht="15.75" customHeight="1" x14ac:dyDescent="0.25">
      <c r="J64" s="91"/>
      <c r="K64" s="92"/>
      <c r="U64" s="91"/>
    </row>
    <row r="65" spans="1:21" ht="15.75" customHeight="1" x14ac:dyDescent="0.25">
      <c r="I65" s="367" t="s">
        <v>37</v>
      </c>
      <c r="J65" s="91">
        <f>SUM(J22:J61)</f>
        <v>0</v>
      </c>
      <c r="K65" s="92"/>
      <c r="T65" s="367" t="s">
        <v>37</v>
      </c>
      <c r="U65" s="91">
        <f>SUM(U22:U61)</f>
        <v>0</v>
      </c>
    </row>
    <row r="66" spans="1:21" ht="14.25" customHeight="1" x14ac:dyDescent="0.25">
      <c r="A66" s="93"/>
      <c r="B66" s="94"/>
      <c r="C66" s="93"/>
      <c r="D66" s="95"/>
      <c r="E66" s="96"/>
      <c r="F66" s="92"/>
      <c r="G66" s="96"/>
      <c r="H66" s="97"/>
      <c r="I66" s="91"/>
      <c r="J66" s="98"/>
      <c r="K66" s="92"/>
      <c r="L66" s="99"/>
      <c r="M66" s="9"/>
      <c r="N66" s="99"/>
      <c r="O66" s="100"/>
      <c r="P66" s="92"/>
      <c r="Q66" s="92"/>
      <c r="R66" s="92"/>
      <c r="S66" s="92"/>
      <c r="T66" s="91"/>
      <c r="U66" s="101"/>
    </row>
    <row r="67" spans="1:21" ht="18" customHeight="1" x14ac:dyDescent="0.35">
      <c r="A67" s="1"/>
      <c r="B67" s="2"/>
      <c r="C67" s="1"/>
      <c r="D67" s="2"/>
      <c r="E67" s="1"/>
      <c r="F67" s="636" t="s">
        <v>0</v>
      </c>
      <c r="G67" s="636"/>
      <c r="H67" s="636"/>
      <c r="I67" s="636"/>
      <c r="J67" s="636"/>
      <c r="K67" s="636"/>
      <c r="L67" s="636"/>
      <c r="M67" s="636"/>
      <c r="N67" s="3"/>
      <c r="O67" s="3"/>
      <c r="P67" s="3"/>
      <c r="Q67" s="3"/>
      <c r="R67" s="3"/>
      <c r="S67" s="3"/>
      <c r="T67" s="3"/>
      <c r="U67" s="3"/>
    </row>
    <row r="68" spans="1:21" ht="18.75" customHeight="1" x14ac:dyDescent="0.35">
      <c r="A68" s="1"/>
      <c r="B68" s="2"/>
      <c r="C68" s="1"/>
      <c r="D68" s="2"/>
      <c r="E68" s="1"/>
      <c r="F68" s="636" t="s">
        <v>442</v>
      </c>
      <c r="G68" s="636"/>
      <c r="H68" s="636"/>
      <c r="I68" s="636"/>
      <c r="J68" s="636"/>
      <c r="K68" s="636"/>
      <c r="L68" s="636"/>
      <c r="M68" s="636"/>
      <c r="R68" s="3"/>
      <c r="S68" s="3"/>
      <c r="T68" s="3"/>
      <c r="U68" s="3"/>
    </row>
    <row r="69" spans="1:21" ht="14.25" customHeight="1" x14ac:dyDescent="0.25">
      <c r="A69" s="1"/>
      <c r="B69" s="2"/>
      <c r="C69" s="1"/>
      <c r="D69" s="2"/>
      <c r="E69" s="1"/>
      <c r="F69" s="1"/>
      <c r="G69" s="2"/>
      <c r="H69" s="2"/>
      <c r="I69" s="639"/>
      <c r="J69" s="639"/>
      <c r="K69" s="639"/>
      <c r="L69" s="639"/>
      <c r="M69" s="639"/>
      <c r="N69" s="1"/>
      <c r="O69" s="2"/>
      <c r="P69" s="4"/>
      <c r="Q69" s="4"/>
      <c r="R69" s="1"/>
      <c r="S69" s="1"/>
      <c r="T69" s="1"/>
      <c r="U69" s="1"/>
    </row>
    <row r="70" spans="1:21" ht="16.5" customHeight="1" x14ac:dyDescent="0.25">
      <c r="B70" s="5"/>
      <c r="C70" s="6" t="s">
        <v>2</v>
      </c>
      <c r="D70" s="5"/>
      <c r="E70" s="7"/>
      <c r="F70" s="7"/>
      <c r="G70" s="2"/>
      <c r="H70" s="2"/>
      <c r="I70" s="2"/>
      <c r="J70" s="1"/>
      <c r="K70" s="1"/>
      <c r="L70" s="6" t="s">
        <v>3</v>
      </c>
      <c r="M70" s="300"/>
      <c r="O70" s="5"/>
      <c r="P70" s="7"/>
      <c r="Q70" s="7"/>
      <c r="R70" s="2"/>
      <c r="S70" s="2"/>
      <c r="T70" s="2"/>
      <c r="U70" s="1"/>
    </row>
    <row r="71" spans="1:21" ht="15.75" customHeight="1" x14ac:dyDescent="0.25">
      <c r="B71" s="9"/>
      <c r="C71" s="10" t="s">
        <v>4</v>
      </c>
      <c r="L71" s="11" t="s">
        <v>5</v>
      </c>
      <c r="M71" s="12"/>
      <c r="N71" s="1"/>
      <c r="O71" s="2"/>
      <c r="P71" s="4"/>
      <c r="Q71" s="4"/>
      <c r="R71" s="1"/>
      <c r="S71" s="1"/>
      <c r="T71" s="1"/>
      <c r="U71" s="1"/>
    </row>
    <row r="72" spans="1:21" ht="14.25" customHeight="1" x14ac:dyDescent="0.25">
      <c r="A72" s="1"/>
      <c r="B72" s="2"/>
      <c r="C72" s="1"/>
      <c r="D72" s="2"/>
      <c r="E72" s="1"/>
      <c r="F72" s="1"/>
      <c r="G72" s="2"/>
      <c r="H72" s="2"/>
      <c r="I72" s="2"/>
      <c r="J72" s="1"/>
      <c r="K72" s="1"/>
      <c r="L72" s="1"/>
      <c r="M72" s="2"/>
      <c r="N72" s="1"/>
      <c r="O72" s="2"/>
      <c r="P72" s="4"/>
      <c r="Q72" s="4"/>
      <c r="R72" s="1"/>
      <c r="S72" s="1"/>
      <c r="T72" s="1"/>
      <c r="U72" s="1"/>
    </row>
    <row r="73" spans="1:21" ht="23.25" customHeight="1" x14ac:dyDescent="0.25">
      <c r="A73" s="13" t="s">
        <v>6</v>
      </c>
      <c r="B73" s="14"/>
      <c r="C73" s="15"/>
      <c r="D73" s="13" t="s">
        <v>7</v>
      </c>
      <c r="E73" s="13"/>
      <c r="F73" s="13" t="s">
        <v>7</v>
      </c>
      <c r="G73" s="13"/>
      <c r="H73" s="13"/>
      <c r="I73" s="13"/>
      <c r="J73" s="13"/>
      <c r="K73" s="13"/>
      <c r="L73" s="13"/>
      <c r="M73" s="13" t="s">
        <v>8</v>
      </c>
      <c r="N73" s="16"/>
      <c r="O73" s="17"/>
      <c r="P73" s="6"/>
      <c r="Q73" s="18"/>
      <c r="R73" s="19"/>
      <c r="S73" s="18"/>
      <c r="T73" s="18"/>
      <c r="U73" s="18"/>
    </row>
    <row r="74" spans="1:21" ht="23.25" customHeight="1" x14ac:dyDescent="0.25">
      <c r="A74" s="13" t="s">
        <v>9</v>
      </c>
      <c r="B74" s="20"/>
      <c r="C74" s="21"/>
      <c r="D74" s="19"/>
      <c r="E74" s="19"/>
      <c r="F74" s="19"/>
      <c r="G74" s="19"/>
      <c r="H74" s="19"/>
      <c r="I74" s="19"/>
      <c r="J74" s="19"/>
      <c r="K74" s="13" t="s">
        <v>10</v>
      </c>
      <c r="L74" s="19"/>
      <c r="M74" s="13" t="s">
        <v>11</v>
      </c>
      <c r="O74" s="20"/>
      <c r="P74" s="18"/>
      <c r="Q74" s="18"/>
      <c r="R74" s="13"/>
      <c r="S74" s="22"/>
      <c r="T74" s="22"/>
      <c r="U74" s="22"/>
    </row>
    <row r="75" spans="1:21" ht="23.25" customHeight="1" x14ac:dyDescent="0.25">
      <c r="A75" s="23" t="s">
        <v>12</v>
      </c>
      <c r="B75" s="23"/>
      <c r="D75" s="23"/>
      <c r="E75" s="23"/>
      <c r="F75" s="24" t="s">
        <v>13</v>
      </c>
      <c r="G75" s="23"/>
      <c r="H75" s="23"/>
      <c r="I75" s="25" t="s">
        <v>14</v>
      </c>
      <c r="K75" s="23" t="s">
        <v>15</v>
      </c>
      <c r="L75" s="23"/>
      <c r="M75" s="23"/>
      <c r="N75" s="23"/>
      <c r="O75" s="23"/>
      <c r="P75" s="23"/>
      <c r="Q75" s="23"/>
      <c r="R75" s="23"/>
      <c r="S75" s="23"/>
      <c r="T75" s="23"/>
      <c r="U75" s="23"/>
    </row>
    <row r="76" spans="1:21" ht="23.25" customHeight="1" x14ac:dyDescent="0.25">
      <c r="A76" s="23" t="s">
        <v>16</v>
      </c>
      <c r="B76" s="26"/>
      <c r="C76" s="27"/>
      <c r="D76" s="23" t="s">
        <v>17</v>
      </c>
      <c r="E76" s="23"/>
      <c r="F76" s="23"/>
      <c r="G76" s="23"/>
      <c r="H76" s="23"/>
      <c r="I76" s="23"/>
      <c r="J76" s="23" t="s">
        <v>17</v>
      </c>
      <c r="K76" s="23"/>
      <c r="L76" s="23"/>
      <c r="M76" s="23"/>
      <c r="N76" s="23"/>
      <c r="O76" s="26"/>
      <c r="P76" s="28"/>
      <c r="Q76" s="28"/>
      <c r="R76" s="29"/>
      <c r="S76" s="29"/>
      <c r="T76" s="29"/>
      <c r="U76" s="29"/>
    </row>
    <row r="77" spans="1:21" ht="24" customHeight="1" thickBot="1" x14ac:dyDescent="0.3">
      <c r="A77" s="30" t="s">
        <v>18</v>
      </c>
      <c r="B77" s="24"/>
      <c r="C77" s="23"/>
      <c r="D77" s="31"/>
      <c r="E77" s="31"/>
      <c r="F77" s="31"/>
      <c r="G77" s="31"/>
      <c r="H77" s="31"/>
      <c r="I77" s="31"/>
      <c r="J77" s="31"/>
      <c r="K77" s="31"/>
      <c r="L77" s="23" t="s">
        <v>19</v>
      </c>
      <c r="M77" s="32"/>
      <c r="N77" s="33"/>
      <c r="O77" s="34"/>
      <c r="P77" s="35"/>
      <c r="Q77" s="35"/>
      <c r="R77" s="36"/>
      <c r="S77" s="36"/>
      <c r="T77" s="36"/>
      <c r="U77" s="36"/>
    </row>
    <row r="78" spans="1:21" ht="31.5" customHeight="1" thickBot="1" x14ac:dyDescent="0.3">
      <c r="A78" s="37" t="s">
        <v>20</v>
      </c>
      <c r="B78" s="38"/>
      <c r="C78" s="1" t="s">
        <v>21</v>
      </c>
      <c r="D78" s="39"/>
      <c r="E78" s="40"/>
      <c r="F78" s="40"/>
      <c r="G78" s="41"/>
      <c r="H78" s="41"/>
      <c r="I78" s="41"/>
      <c r="J78" s="41"/>
      <c r="K78" s="640" t="s">
        <v>22</v>
      </c>
      <c r="L78" s="641"/>
      <c r="M78" s="642"/>
      <c r="N78" s="642"/>
      <c r="O78" s="642"/>
      <c r="P78" s="642"/>
      <c r="Q78" s="642"/>
      <c r="R78" s="642"/>
      <c r="S78" s="642"/>
      <c r="T78" s="642"/>
      <c r="U78" s="642"/>
    </row>
    <row r="79" spans="1:21" ht="19.5" customHeight="1" x14ac:dyDescent="0.25">
      <c r="A79" s="40"/>
      <c r="B79" s="42"/>
      <c r="C79" s="43" t="s">
        <v>23</v>
      </c>
      <c r="D79" s="39"/>
      <c r="E79" s="40"/>
      <c r="F79" s="40"/>
      <c r="G79" s="40"/>
      <c r="H79" s="40"/>
      <c r="I79" s="40"/>
      <c r="J79" s="40"/>
      <c r="K79" s="44"/>
      <c r="L79" s="377" t="s">
        <v>454</v>
      </c>
      <c r="M79" s="378"/>
      <c r="N79" s="378"/>
      <c r="O79" s="378"/>
      <c r="P79" s="378"/>
      <c r="Q79" s="378"/>
      <c r="R79" s="378"/>
      <c r="S79" s="378"/>
      <c r="T79" s="378"/>
      <c r="U79" s="379"/>
    </row>
    <row r="80" spans="1:21" ht="19.5" customHeight="1" x14ac:dyDescent="0.25">
      <c r="A80" s="40"/>
      <c r="B80" s="42"/>
      <c r="C80" s="43" t="s">
        <v>24</v>
      </c>
      <c r="D80" s="39"/>
      <c r="E80" s="40"/>
      <c r="F80" s="40"/>
      <c r="G80" s="40"/>
      <c r="H80" s="40"/>
      <c r="I80" s="40"/>
      <c r="J80" s="40"/>
      <c r="K80" s="44"/>
      <c r="L80" s="168" t="s">
        <v>455</v>
      </c>
      <c r="M80" s="380"/>
      <c r="N80" s="380"/>
      <c r="O80" s="380"/>
      <c r="P80" s="380"/>
      <c r="Q80" s="380"/>
      <c r="R80" s="380"/>
      <c r="S80" s="380"/>
      <c r="T80" s="380"/>
      <c r="U80" s="381"/>
    </row>
    <row r="81" spans="1:21" ht="19.5" customHeight="1" thickBot="1" x14ac:dyDescent="0.3">
      <c r="A81" s="40"/>
      <c r="B81" s="48"/>
      <c r="C81" s="43" t="s">
        <v>25</v>
      </c>
      <c r="D81" s="39"/>
      <c r="E81" s="40"/>
      <c r="F81" s="40"/>
      <c r="G81" s="40"/>
      <c r="H81" s="40"/>
      <c r="I81" s="40"/>
      <c r="J81" s="40"/>
      <c r="K81" s="44"/>
      <c r="L81" s="168" t="s">
        <v>456</v>
      </c>
      <c r="M81" s="382"/>
      <c r="N81" s="382"/>
      <c r="O81" s="382"/>
      <c r="P81" s="382"/>
      <c r="Q81" s="382"/>
      <c r="R81" s="382"/>
      <c r="S81" s="382"/>
      <c r="T81" s="382"/>
      <c r="U81" s="383"/>
    </row>
    <row r="82" spans="1:21" ht="19.5" customHeight="1" thickBot="1" x14ac:dyDescent="0.3">
      <c r="A82" s="51" t="s">
        <v>26</v>
      </c>
      <c r="B82" s="52"/>
      <c r="C82" s="53"/>
      <c r="D82" s="54"/>
      <c r="E82" s="55"/>
      <c r="F82" s="55"/>
      <c r="G82" s="55"/>
      <c r="H82" s="55"/>
      <c r="I82" s="55"/>
      <c r="J82" s="55"/>
      <c r="K82" s="44"/>
      <c r="L82" s="387" t="s">
        <v>485</v>
      </c>
      <c r="M82" s="388"/>
      <c r="N82" s="389"/>
      <c r="O82" s="390"/>
      <c r="P82" s="391"/>
      <c r="Q82" s="391"/>
      <c r="R82" s="392"/>
      <c r="S82" s="392"/>
      <c r="T82" s="392"/>
      <c r="U82" s="280"/>
    </row>
    <row r="83" spans="1:21" ht="19.5" customHeight="1" x14ac:dyDescent="0.25">
      <c r="A83" s="60"/>
      <c r="B83" s="61"/>
      <c r="C83" s="62"/>
      <c r="D83" s="39"/>
      <c r="E83" s="40"/>
      <c r="F83" s="40"/>
      <c r="G83" s="40"/>
      <c r="H83" s="40"/>
      <c r="I83" s="40"/>
      <c r="J83" s="40"/>
      <c r="K83" s="44"/>
      <c r="L83" s="6" t="s">
        <v>486</v>
      </c>
      <c r="M83" s="56"/>
      <c r="N83" s="40"/>
      <c r="O83" s="57"/>
      <c r="P83" s="58"/>
      <c r="Q83" s="58"/>
      <c r="U83" s="59"/>
    </row>
    <row r="84" spans="1:21" ht="19.5" customHeight="1" thickBot="1" x14ac:dyDescent="0.3">
      <c r="A84" s="60"/>
      <c r="B84" s="61"/>
      <c r="D84" s="39"/>
      <c r="E84" s="40"/>
      <c r="F84" s="40"/>
      <c r="G84" s="40"/>
      <c r="H84" s="40"/>
      <c r="I84" s="40"/>
      <c r="J84" s="40"/>
      <c r="K84" s="63"/>
      <c r="L84" s="64"/>
      <c r="M84" s="65"/>
      <c r="N84" s="66"/>
      <c r="O84" s="67"/>
      <c r="P84" s="68"/>
      <c r="Q84" s="68"/>
      <c r="R84" s="64"/>
      <c r="S84" s="64"/>
      <c r="T84" s="64"/>
      <c r="U84" s="69"/>
    </row>
    <row r="85" spans="1:21" ht="4.5" customHeight="1" thickBot="1" x14ac:dyDescent="0.3">
      <c r="A85" s="70"/>
      <c r="B85" s="71"/>
      <c r="C85" s="72"/>
      <c r="D85" s="71"/>
      <c r="E85" s="72"/>
      <c r="F85" s="72"/>
      <c r="G85" s="72"/>
      <c r="H85" s="72"/>
      <c r="I85" s="72"/>
      <c r="J85" s="72"/>
      <c r="K85" s="72"/>
      <c r="L85" s="72"/>
      <c r="M85" s="71"/>
      <c r="N85" s="73"/>
      <c r="O85" s="74"/>
      <c r="P85" s="74"/>
      <c r="Q85" s="74"/>
      <c r="R85" s="74"/>
      <c r="S85" s="74"/>
      <c r="T85" s="74"/>
      <c r="U85" s="75"/>
    </row>
    <row r="86" spans="1:21" ht="27" customHeight="1" thickBot="1" x14ac:dyDescent="0.3">
      <c r="A86" s="114" t="s">
        <v>1</v>
      </c>
      <c r="B86" s="102"/>
      <c r="C86" s="115" t="s">
        <v>754</v>
      </c>
      <c r="D86" s="116" t="s">
        <v>27</v>
      </c>
      <c r="E86" s="292" t="s">
        <v>28</v>
      </c>
      <c r="F86" s="117" t="s">
        <v>27</v>
      </c>
      <c r="G86" s="116" t="s">
        <v>29</v>
      </c>
      <c r="H86" s="116" t="s">
        <v>30</v>
      </c>
      <c r="I86" s="117" t="s">
        <v>29</v>
      </c>
      <c r="J86" s="288" t="s">
        <v>31</v>
      </c>
      <c r="K86" s="79"/>
      <c r="L86" s="114" t="s">
        <v>441</v>
      </c>
      <c r="M86" s="102"/>
      <c r="N86" s="115" t="s">
        <v>754</v>
      </c>
      <c r="O86" s="117" t="s">
        <v>27</v>
      </c>
      <c r="P86" s="116" t="s">
        <v>28</v>
      </c>
      <c r="Q86" s="117" t="s">
        <v>27</v>
      </c>
      <c r="R86" s="116" t="s">
        <v>29</v>
      </c>
      <c r="S86" s="116" t="s">
        <v>30</v>
      </c>
      <c r="T86" s="117" t="s">
        <v>29</v>
      </c>
      <c r="U86" s="288" t="s">
        <v>31</v>
      </c>
    </row>
    <row r="87" spans="1:21" ht="16.5" customHeight="1" x14ac:dyDescent="0.25">
      <c r="A87" s="289" t="s">
        <v>146</v>
      </c>
      <c r="B87" s="585"/>
      <c r="C87" s="354" t="s">
        <v>755</v>
      </c>
      <c r="D87" s="291"/>
      <c r="E87" s="198">
        <v>793</v>
      </c>
      <c r="F87" s="198"/>
      <c r="G87" s="198">
        <v>793</v>
      </c>
      <c r="H87" s="198">
        <f>D87*E87</f>
        <v>0</v>
      </c>
      <c r="I87" s="121">
        <v>708</v>
      </c>
      <c r="J87" s="198">
        <f>F87*I87</f>
        <v>0</v>
      </c>
      <c r="K87" s="103"/>
      <c r="L87" s="87" t="s">
        <v>170</v>
      </c>
      <c r="M87" s="588"/>
      <c r="N87" s="354" t="s">
        <v>755</v>
      </c>
      <c r="O87" s="125"/>
      <c r="P87" s="84">
        <v>860</v>
      </c>
      <c r="Q87" s="84"/>
      <c r="R87" s="84">
        <v>860</v>
      </c>
      <c r="S87" s="84">
        <f>O87*P87</f>
        <v>0</v>
      </c>
      <c r="T87" s="84">
        <v>1791</v>
      </c>
      <c r="U87" s="82">
        <f t="shared" ref="U87:U101" si="2">T87*Q87</f>
        <v>0</v>
      </c>
    </row>
    <row r="88" spans="1:21" ht="16.5" customHeight="1" x14ac:dyDescent="0.25">
      <c r="A88" s="289" t="s">
        <v>322</v>
      </c>
      <c r="B88" s="565"/>
      <c r="C88" s="354" t="s">
        <v>755</v>
      </c>
      <c r="D88" s="86"/>
      <c r="E88" s="86"/>
      <c r="F88" s="198"/>
      <c r="I88" s="121">
        <v>777</v>
      </c>
      <c r="J88" s="198">
        <f t="shared" ref="J88:J108" si="3">F88*I88</f>
        <v>0</v>
      </c>
      <c r="K88" s="103"/>
      <c r="L88" s="87" t="s">
        <v>171</v>
      </c>
      <c r="M88" s="565"/>
      <c r="N88" s="354" t="s">
        <v>755</v>
      </c>
      <c r="O88" s="86"/>
      <c r="P88" s="86"/>
      <c r="Q88" s="84"/>
      <c r="R88" s="86"/>
      <c r="S88" s="86"/>
      <c r="T88" s="84">
        <v>2432</v>
      </c>
      <c r="U88" s="82">
        <f t="shared" si="2"/>
        <v>0</v>
      </c>
    </row>
    <row r="89" spans="1:21" ht="16.5" customHeight="1" x14ac:dyDescent="0.25">
      <c r="A89" s="267" t="s">
        <v>38</v>
      </c>
      <c r="B89" s="581"/>
      <c r="C89" s="354" t="s">
        <v>755</v>
      </c>
      <c r="D89" s="81"/>
      <c r="E89" s="82">
        <v>370</v>
      </c>
      <c r="F89" s="198"/>
      <c r="G89" s="279">
        <v>370</v>
      </c>
      <c r="H89" s="82">
        <f>D89*E89</f>
        <v>0</v>
      </c>
      <c r="I89" s="84">
        <v>841</v>
      </c>
      <c r="J89" s="198">
        <f t="shared" si="3"/>
        <v>0</v>
      </c>
      <c r="K89" s="103"/>
      <c r="L89" s="80" t="s">
        <v>172</v>
      </c>
      <c r="M89" s="588"/>
      <c r="N89" s="354" t="s">
        <v>755</v>
      </c>
      <c r="O89" s="88"/>
      <c r="P89" s="84">
        <v>949</v>
      </c>
      <c r="Q89" s="84"/>
      <c r="R89" s="84">
        <v>949</v>
      </c>
      <c r="S89" s="84">
        <f>O89*P89</f>
        <v>0</v>
      </c>
      <c r="T89" s="84">
        <v>4947</v>
      </c>
      <c r="U89" s="82">
        <f t="shared" si="2"/>
        <v>0</v>
      </c>
    </row>
    <row r="90" spans="1:21" ht="16.5" customHeight="1" x14ac:dyDescent="0.25">
      <c r="A90" s="87" t="s">
        <v>39</v>
      </c>
      <c r="B90" s="586"/>
      <c r="C90" s="354" t="s">
        <v>755</v>
      </c>
      <c r="D90" s="88"/>
      <c r="E90" s="84">
        <v>391</v>
      </c>
      <c r="F90" s="198"/>
      <c r="G90" s="333">
        <v>391</v>
      </c>
      <c r="H90" s="84">
        <f>D90*E90</f>
        <v>0</v>
      </c>
      <c r="I90" s="84">
        <v>911</v>
      </c>
      <c r="J90" s="198">
        <f t="shared" si="3"/>
        <v>0</v>
      </c>
      <c r="K90" s="103"/>
      <c r="L90" s="87" t="s">
        <v>173</v>
      </c>
      <c r="M90" s="588"/>
      <c r="N90" s="354" t="s">
        <v>755</v>
      </c>
      <c r="O90" s="125"/>
      <c r="P90" s="84">
        <v>860</v>
      </c>
      <c r="Q90" s="84"/>
      <c r="R90" s="84">
        <v>860</v>
      </c>
      <c r="S90" s="84">
        <f>O90*P90</f>
        <v>0</v>
      </c>
      <c r="T90" s="84">
        <v>1791</v>
      </c>
      <c r="U90" s="82">
        <f t="shared" si="2"/>
        <v>0</v>
      </c>
    </row>
    <row r="91" spans="1:21" ht="16.5" customHeight="1" x14ac:dyDescent="0.25">
      <c r="A91" s="87" t="s">
        <v>40</v>
      </c>
      <c r="B91" s="586"/>
      <c r="C91" s="354" t="s">
        <v>755</v>
      </c>
      <c r="D91" s="88"/>
      <c r="E91" s="84">
        <v>402</v>
      </c>
      <c r="F91" s="198"/>
      <c r="G91" s="84">
        <v>402</v>
      </c>
      <c r="H91" s="84">
        <f>D91*E91</f>
        <v>0</v>
      </c>
      <c r="I91" s="84">
        <v>980</v>
      </c>
      <c r="J91" s="198">
        <f t="shared" si="3"/>
        <v>0</v>
      </c>
      <c r="K91" s="103"/>
      <c r="L91" s="87" t="s">
        <v>174</v>
      </c>
      <c r="M91" s="565"/>
      <c r="N91" s="354" t="s">
        <v>755</v>
      </c>
      <c r="O91" s="86"/>
      <c r="P91" s="86"/>
      <c r="Q91" s="84"/>
      <c r="R91" s="86"/>
      <c r="S91" s="86"/>
      <c r="T91" s="84">
        <v>2432</v>
      </c>
      <c r="U91" s="82">
        <f t="shared" si="2"/>
        <v>0</v>
      </c>
    </row>
    <row r="92" spans="1:21" ht="16.5" customHeight="1" x14ac:dyDescent="0.25">
      <c r="A92" s="87" t="s">
        <v>157</v>
      </c>
      <c r="B92" s="586"/>
      <c r="C92" s="354" t="s">
        <v>755</v>
      </c>
      <c r="D92" s="88"/>
      <c r="E92" s="84">
        <v>402</v>
      </c>
      <c r="F92" s="198"/>
      <c r="G92" s="84">
        <v>402</v>
      </c>
      <c r="H92" s="84">
        <f>D92*E92</f>
        <v>0</v>
      </c>
      <c r="I92" s="84">
        <v>2012</v>
      </c>
      <c r="J92" s="198">
        <f t="shared" si="3"/>
        <v>0</v>
      </c>
      <c r="K92" s="103"/>
      <c r="L92" s="80" t="s">
        <v>175</v>
      </c>
      <c r="M92" s="588"/>
      <c r="N92" s="354" t="s">
        <v>755</v>
      </c>
      <c r="O92" s="88"/>
      <c r="P92" s="84">
        <v>949</v>
      </c>
      <c r="Q92" s="84"/>
      <c r="R92" s="84">
        <v>949</v>
      </c>
      <c r="S92" s="84">
        <f>O92*P92</f>
        <v>0</v>
      </c>
      <c r="T92" s="84">
        <v>4947</v>
      </c>
      <c r="U92" s="82">
        <f t="shared" si="2"/>
        <v>0</v>
      </c>
    </row>
    <row r="93" spans="1:21" ht="16.5" customHeight="1" x14ac:dyDescent="0.25">
      <c r="A93" s="87" t="s">
        <v>145</v>
      </c>
      <c r="B93" s="586"/>
      <c r="C93" s="354" t="s">
        <v>755</v>
      </c>
      <c r="D93" s="86"/>
      <c r="E93" s="86"/>
      <c r="F93" s="198"/>
      <c r="G93" s="86"/>
      <c r="H93" s="86"/>
      <c r="I93" s="84">
        <v>1224</v>
      </c>
      <c r="J93" s="198">
        <f t="shared" si="3"/>
        <v>0</v>
      </c>
      <c r="K93" s="103"/>
      <c r="L93" s="87" t="s">
        <v>176</v>
      </c>
      <c r="M93" s="588"/>
      <c r="N93" s="354" t="s">
        <v>755</v>
      </c>
      <c r="O93" s="88"/>
      <c r="P93" s="84">
        <v>979</v>
      </c>
      <c r="Q93" s="84"/>
      <c r="R93" s="84">
        <v>979</v>
      </c>
      <c r="S93" s="84">
        <f>O93*P93</f>
        <v>0</v>
      </c>
      <c r="T93" s="84">
        <v>1972</v>
      </c>
      <c r="U93" s="82">
        <f t="shared" si="2"/>
        <v>0</v>
      </c>
    </row>
    <row r="94" spans="1:21" ht="16.5" customHeight="1" x14ac:dyDescent="0.25">
      <c r="A94" s="87" t="s">
        <v>304</v>
      </c>
      <c r="B94" s="581"/>
      <c r="C94" s="354" t="s">
        <v>755</v>
      </c>
      <c r="D94" s="104"/>
      <c r="E94" s="82">
        <v>1</v>
      </c>
      <c r="F94" s="198"/>
      <c r="G94" s="82">
        <v>590</v>
      </c>
      <c r="H94" s="83">
        <v>86</v>
      </c>
      <c r="I94" s="84">
        <v>530</v>
      </c>
      <c r="J94" s="198">
        <f t="shared" si="3"/>
        <v>0</v>
      </c>
      <c r="K94" s="103"/>
      <c r="L94" s="87" t="s">
        <v>305</v>
      </c>
      <c r="M94" s="588"/>
      <c r="N94" s="354" t="s">
        <v>755</v>
      </c>
      <c r="O94" s="88"/>
      <c r="P94" s="84">
        <v>979</v>
      </c>
      <c r="Q94" s="84"/>
      <c r="R94" s="84">
        <v>979</v>
      </c>
      <c r="S94" s="84">
        <f>O94*P94</f>
        <v>0</v>
      </c>
      <c r="T94" s="84">
        <v>2771</v>
      </c>
      <c r="U94" s="82">
        <f t="shared" si="2"/>
        <v>0</v>
      </c>
    </row>
    <row r="95" spans="1:21" ht="16.5" customHeight="1" x14ac:dyDescent="0.25">
      <c r="A95" s="87" t="s">
        <v>147</v>
      </c>
      <c r="B95" s="581"/>
      <c r="C95" s="354" t="s">
        <v>755</v>
      </c>
      <c r="D95" s="104"/>
      <c r="E95" s="82">
        <v>1</v>
      </c>
      <c r="F95" s="198"/>
      <c r="G95" s="82">
        <v>590</v>
      </c>
      <c r="H95" s="83">
        <v>86</v>
      </c>
      <c r="I95" s="84">
        <v>875</v>
      </c>
      <c r="J95" s="198">
        <f t="shared" si="3"/>
        <v>0</v>
      </c>
      <c r="K95" s="103"/>
      <c r="L95" s="87" t="s">
        <v>177</v>
      </c>
      <c r="M95" s="586"/>
      <c r="N95" s="354" t="s">
        <v>755</v>
      </c>
      <c r="O95" s="125"/>
      <c r="P95" s="84">
        <v>979</v>
      </c>
      <c r="Q95" s="84"/>
      <c r="R95" s="84">
        <v>979</v>
      </c>
      <c r="S95" s="84">
        <f>O95*P95</f>
        <v>0</v>
      </c>
      <c r="T95" s="84">
        <v>2203</v>
      </c>
      <c r="U95" s="82">
        <f t="shared" si="2"/>
        <v>0</v>
      </c>
    </row>
    <row r="96" spans="1:21" ht="16.5" customHeight="1" x14ac:dyDescent="0.25">
      <c r="A96" s="87" t="s">
        <v>148</v>
      </c>
      <c r="B96" s="565"/>
      <c r="C96" s="354" t="s">
        <v>755</v>
      </c>
      <c r="D96" s="86"/>
      <c r="E96" s="86"/>
      <c r="F96" s="198"/>
      <c r="G96" s="86"/>
      <c r="H96" s="86"/>
      <c r="I96" s="84">
        <v>875</v>
      </c>
      <c r="J96" s="198">
        <f t="shared" si="3"/>
        <v>0</v>
      </c>
      <c r="K96" s="103"/>
      <c r="L96" s="87" t="s">
        <v>178</v>
      </c>
      <c r="M96" s="586"/>
      <c r="N96" s="354" t="s">
        <v>755</v>
      </c>
      <c r="O96" s="86"/>
      <c r="P96" s="86"/>
      <c r="Q96" s="84"/>
      <c r="R96" s="86"/>
      <c r="S96" s="86"/>
      <c r="T96" s="84">
        <v>3002</v>
      </c>
      <c r="U96" s="82">
        <f t="shared" si="2"/>
        <v>0</v>
      </c>
    </row>
    <row r="97" spans="1:21" ht="16.5" customHeight="1" x14ac:dyDescent="0.25">
      <c r="A97" s="87" t="s">
        <v>149</v>
      </c>
      <c r="B97" s="581"/>
      <c r="C97" s="354" t="s">
        <v>755</v>
      </c>
      <c r="D97" s="104"/>
      <c r="E97" s="82">
        <v>629</v>
      </c>
      <c r="F97" s="198"/>
      <c r="G97" s="82">
        <v>629</v>
      </c>
      <c r="H97" s="82">
        <f>D97*E97</f>
        <v>0</v>
      </c>
      <c r="I97" s="84">
        <v>1000</v>
      </c>
      <c r="J97" s="198">
        <f t="shared" si="3"/>
        <v>0</v>
      </c>
      <c r="K97" s="103"/>
      <c r="L97" s="87" t="s">
        <v>179</v>
      </c>
      <c r="M97" s="586"/>
      <c r="N97" s="354" t="s">
        <v>755</v>
      </c>
      <c r="O97" s="88"/>
      <c r="P97" s="84">
        <v>1053</v>
      </c>
      <c r="Q97" s="84"/>
      <c r="R97" s="84">
        <v>979</v>
      </c>
      <c r="S97" s="84">
        <f t="shared" ref="S97:S101" si="4">O97*P97</f>
        <v>0</v>
      </c>
      <c r="T97" s="84">
        <v>2274</v>
      </c>
      <c r="U97" s="82">
        <f t="shared" si="2"/>
        <v>0</v>
      </c>
    </row>
    <row r="98" spans="1:21" ht="16.5" customHeight="1" x14ac:dyDescent="0.25">
      <c r="A98" s="87" t="s">
        <v>150</v>
      </c>
      <c r="B98" s="581"/>
      <c r="C98" s="354" t="s">
        <v>755</v>
      </c>
      <c r="D98" s="104"/>
      <c r="E98" s="82">
        <v>629</v>
      </c>
      <c r="F98" s="198"/>
      <c r="G98" s="82">
        <v>629</v>
      </c>
      <c r="H98" s="82">
        <f>D98*E98</f>
        <v>0</v>
      </c>
      <c r="I98" s="84">
        <v>1000</v>
      </c>
      <c r="J98" s="198">
        <f t="shared" si="3"/>
        <v>0</v>
      </c>
      <c r="K98" s="103"/>
      <c r="L98" s="87" t="s">
        <v>180</v>
      </c>
      <c r="M98" s="586"/>
      <c r="N98" s="354" t="s">
        <v>755</v>
      </c>
      <c r="O98" s="88"/>
      <c r="P98" s="84">
        <v>1053</v>
      </c>
      <c r="Q98" s="84"/>
      <c r="R98" s="84">
        <v>979</v>
      </c>
      <c r="S98" s="84">
        <f t="shared" si="4"/>
        <v>0</v>
      </c>
      <c r="T98" s="84">
        <v>3073</v>
      </c>
      <c r="U98" s="82">
        <f t="shared" si="2"/>
        <v>0</v>
      </c>
    </row>
    <row r="99" spans="1:21" ht="16.5" customHeight="1" x14ac:dyDescent="0.25">
      <c r="A99" s="119" t="s">
        <v>135</v>
      </c>
      <c r="B99" s="587"/>
      <c r="C99" s="354" t="s">
        <v>755</v>
      </c>
      <c r="D99" s="120"/>
      <c r="E99" s="121">
        <v>1</v>
      </c>
      <c r="F99" s="198"/>
      <c r="G99" s="121">
        <v>612</v>
      </c>
      <c r="H99" s="122">
        <v>81</v>
      </c>
      <c r="I99" s="268">
        <v>875</v>
      </c>
      <c r="J99" s="198">
        <f t="shared" si="3"/>
        <v>0</v>
      </c>
      <c r="K99" s="103"/>
      <c r="L99" s="105" t="s">
        <v>155</v>
      </c>
      <c r="M99" s="586"/>
      <c r="N99" s="354" t="s">
        <v>755</v>
      </c>
      <c r="O99" s="125"/>
      <c r="P99" s="84"/>
      <c r="Q99" s="84"/>
      <c r="R99" s="84">
        <v>947</v>
      </c>
      <c r="S99" s="84">
        <f t="shared" si="4"/>
        <v>0</v>
      </c>
      <c r="T99" s="84">
        <v>2865</v>
      </c>
      <c r="U99" s="82">
        <f t="shared" si="2"/>
        <v>0</v>
      </c>
    </row>
    <row r="100" spans="1:21" ht="16.5" customHeight="1" x14ac:dyDescent="0.25">
      <c r="A100" s="87" t="s">
        <v>136</v>
      </c>
      <c r="B100" s="588"/>
      <c r="C100" s="354" t="s">
        <v>755</v>
      </c>
      <c r="D100" s="88"/>
      <c r="E100" s="84">
        <v>1</v>
      </c>
      <c r="F100" s="198"/>
      <c r="G100" s="84">
        <v>612</v>
      </c>
      <c r="H100" s="123">
        <v>81</v>
      </c>
      <c r="I100" s="265">
        <v>875</v>
      </c>
      <c r="J100" s="198">
        <f t="shared" si="3"/>
        <v>0</v>
      </c>
      <c r="K100" s="103"/>
      <c r="L100" s="105" t="s">
        <v>154</v>
      </c>
      <c r="M100" s="586"/>
      <c r="N100" s="354" t="s">
        <v>755</v>
      </c>
      <c r="O100" s="125"/>
      <c r="P100" s="84"/>
      <c r="Q100" s="84"/>
      <c r="R100" s="84">
        <v>1009</v>
      </c>
      <c r="S100" s="84">
        <f t="shared" si="4"/>
        <v>0</v>
      </c>
      <c r="T100" s="84">
        <v>3112</v>
      </c>
      <c r="U100" s="82">
        <f t="shared" si="2"/>
        <v>0</v>
      </c>
    </row>
    <row r="101" spans="1:21" ht="16.5" customHeight="1" thickBot="1" x14ac:dyDescent="0.3">
      <c r="A101" s="119" t="s">
        <v>137</v>
      </c>
      <c r="B101" s="588"/>
      <c r="C101" s="354" t="s">
        <v>755</v>
      </c>
      <c r="D101" s="88"/>
      <c r="E101" s="84">
        <v>1</v>
      </c>
      <c r="F101" s="198"/>
      <c r="G101" s="84">
        <v>612</v>
      </c>
      <c r="H101" s="123">
        <v>81</v>
      </c>
      <c r="I101" s="265">
        <v>1127</v>
      </c>
      <c r="J101" s="198">
        <f t="shared" si="3"/>
        <v>0</v>
      </c>
      <c r="K101" s="103"/>
      <c r="L101" s="87" t="s">
        <v>156</v>
      </c>
      <c r="M101" s="588"/>
      <c r="N101" s="354" t="s">
        <v>755</v>
      </c>
      <c r="O101" s="88"/>
      <c r="P101" s="84">
        <v>1094</v>
      </c>
      <c r="Q101" s="84"/>
      <c r="R101" s="84">
        <v>1094</v>
      </c>
      <c r="S101" s="84">
        <f t="shared" si="4"/>
        <v>0</v>
      </c>
      <c r="T101" s="84">
        <v>3247</v>
      </c>
      <c r="U101" s="82">
        <f t="shared" si="2"/>
        <v>0</v>
      </c>
    </row>
    <row r="102" spans="1:21" ht="27.75" customHeight="1" thickBot="1" x14ac:dyDescent="0.3">
      <c r="A102" s="87" t="s">
        <v>138</v>
      </c>
      <c r="B102" s="588"/>
      <c r="C102" s="354" t="s">
        <v>755</v>
      </c>
      <c r="D102" s="88"/>
      <c r="E102" s="84">
        <v>1</v>
      </c>
      <c r="F102" s="198"/>
      <c r="G102" s="84">
        <v>612</v>
      </c>
      <c r="H102" s="123">
        <v>81</v>
      </c>
      <c r="I102" s="265">
        <v>1127</v>
      </c>
      <c r="J102" s="198">
        <f t="shared" si="3"/>
        <v>0</v>
      </c>
      <c r="K102" s="103"/>
      <c r="L102" s="637" t="s">
        <v>42</v>
      </c>
      <c r="M102" s="638"/>
      <c r="N102" s="115" t="s">
        <v>754</v>
      </c>
      <c r="O102" s="137" t="s">
        <v>27</v>
      </c>
      <c r="P102" s="137" t="s">
        <v>28</v>
      </c>
      <c r="Q102" s="117" t="s">
        <v>27</v>
      </c>
      <c r="R102" s="136" t="s">
        <v>29</v>
      </c>
      <c r="S102" s="136" t="s">
        <v>30</v>
      </c>
      <c r="T102" s="137" t="s">
        <v>29</v>
      </c>
      <c r="U102" s="138" t="s">
        <v>31</v>
      </c>
    </row>
    <row r="103" spans="1:21" ht="16.5" customHeight="1" x14ac:dyDescent="0.25">
      <c r="A103" s="87" t="s">
        <v>139</v>
      </c>
      <c r="B103" s="565"/>
      <c r="C103" s="354" t="s">
        <v>755</v>
      </c>
      <c r="D103" s="86"/>
      <c r="E103" s="86"/>
      <c r="F103" s="198"/>
      <c r="I103" s="266">
        <v>1062</v>
      </c>
      <c r="J103" s="198">
        <f t="shared" si="3"/>
        <v>0</v>
      </c>
      <c r="K103" s="103"/>
      <c r="L103" s="119" t="s">
        <v>152</v>
      </c>
      <c r="M103" s="590"/>
      <c r="N103" s="128" t="s">
        <v>755</v>
      </c>
      <c r="O103" s="166"/>
      <c r="P103" s="166"/>
      <c r="Q103" s="121"/>
      <c r="R103" s="166"/>
      <c r="S103" s="166"/>
      <c r="T103" s="121">
        <v>1219</v>
      </c>
      <c r="U103" s="198">
        <f>Q103*T103</f>
        <v>0</v>
      </c>
    </row>
    <row r="104" spans="1:21" ht="15.75" customHeight="1" x14ac:dyDescent="0.25">
      <c r="A104" s="87" t="s">
        <v>140</v>
      </c>
      <c r="B104" s="588"/>
      <c r="C104" s="354" t="s">
        <v>755</v>
      </c>
      <c r="D104" s="88"/>
      <c r="E104" s="84">
        <v>1</v>
      </c>
      <c r="F104" s="198"/>
      <c r="G104" s="84">
        <v>612</v>
      </c>
      <c r="H104" s="123">
        <v>81</v>
      </c>
      <c r="I104" s="265">
        <v>1062</v>
      </c>
      <c r="J104" s="198">
        <f t="shared" si="3"/>
        <v>0</v>
      </c>
      <c r="K104" s="103"/>
      <c r="L104" s="87" t="s">
        <v>153</v>
      </c>
      <c r="M104" s="586"/>
      <c r="N104" s="128" t="s">
        <v>755</v>
      </c>
      <c r="O104" s="86"/>
      <c r="P104" s="86"/>
      <c r="Q104" s="121"/>
      <c r="R104" s="86"/>
      <c r="S104" s="86"/>
      <c r="T104" s="84">
        <v>1728</v>
      </c>
      <c r="U104" s="198">
        <f t="shared" ref="U104:U106" si="5">Q104*T104</f>
        <v>0</v>
      </c>
    </row>
    <row r="105" spans="1:21" ht="16.5" customHeight="1" x14ac:dyDescent="0.25">
      <c r="A105" s="119" t="s">
        <v>141</v>
      </c>
      <c r="B105" s="588"/>
      <c r="C105" s="354" t="s">
        <v>755</v>
      </c>
      <c r="D105" s="125"/>
      <c r="E105" s="84">
        <v>1</v>
      </c>
      <c r="F105" s="198"/>
      <c r="G105" s="84">
        <v>612</v>
      </c>
      <c r="H105" s="123">
        <v>81</v>
      </c>
      <c r="I105" s="265">
        <v>1315</v>
      </c>
      <c r="J105" s="198">
        <f t="shared" si="3"/>
        <v>0</v>
      </c>
      <c r="K105" s="103"/>
      <c r="L105" s="105" t="s">
        <v>757</v>
      </c>
      <c r="M105" s="270"/>
      <c r="N105" s="128" t="s">
        <v>755</v>
      </c>
      <c r="O105" s="125"/>
      <c r="P105" s="84"/>
      <c r="Q105" s="121"/>
      <c r="R105" s="84">
        <v>947</v>
      </c>
      <c r="S105" s="84">
        <f>O105*P105</f>
        <v>0</v>
      </c>
      <c r="T105" s="84">
        <v>1645</v>
      </c>
      <c r="U105" s="198">
        <f t="shared" si="5"/>
        <v>0</v>
      </c>
    </row>
    <row r="106" spans="1:21" ht="16.5" customHeight="1" thickBot="1" x14ac:dyDescent="0.3">
      <c r="A106" s="87" t="s">
        <v>142</v>
      </c>
      <c r="B106" s="586"/>
      <c r="C106" s="354" t="s">
        <v>755</v>
      </c>
      <c r="D106" s="125"/>
      <c r="E106" s="84">
        <v>1</v>
      </c>
      <c r="F106" s="198"/>
      <c r="G106" s="84">
        <v>612</v>
      </c>
      <c r="H106" s="123">
        <v>81</v>
      </c>
      <c r="I106" s="265">
        <v>1315</v>
      </c>
      <c r="J106" s="198">
        <f t="shared" si="3"/>
        <v>0</v>
      </c>
      <c r="K106" s="103"/>
      <c r="L106" s="105" t="s">
        <v>756</v>
      </c>
      <c r="M106" s="270"/>
      <c r="N106" s="128" t="s">
        <v>755</v>
      </c>
      <c r="O106" s="125"/>
      <c r="P106" s="84"/>
      <c r="Q106" s="121"/>
      <c r="R106" s="84">
        <v>947</v>
      </c>
      <c r="S106" s="84">
        <f>O106*P106</f>
        <v>0</v>
      </c>
      <c r="T106" s="84">
        <v>1803</v>
      </c>
      <c r="U106" s="198">
        <f t="shared" si="5"/>
        <v>0</v>
      </c>
    </row>
    <row r="107" spans="1:21" ht="27.75" customHeight="1" thickBot="1" x14ac:dyDescent="0.3">
      <c r="A107" s="119" t="s">
        <v>143</v>
      </c>
      <c r="B107" s="588"/>
      <c r="C107" s="354" t="s">
        <v>755</v>
      </c>
      <c r="D107" s="88"/>
      <c r="E107" s="84">
        <v>1</v>
      </c>
      <c r="F107" s="198"/>
      <c r="G107" s="84">
        <v>617</v>
      </c>
      <c r="H107" s="89">
        <v>81</v>
      </c>
      <c r="I107" s="265">
        <v>1872</v>
      </c>
      <c r="J107" s="198">
        <f t="shared" si="3"/>
        <v>0</v>
      </c>
      <c r="K107" s="103"/>
      <c r="L107" s="637" t="s">
        <v>299</v>
      </c>
      <c r="M107" s="638"/>
      <c r="N107" s="115" t="s">
        <v>754</v>
      </c>
      <c r="O107" s="137" t="s">
        <v>27</v>
      </c>
      <c r="P107" s="137" t="s">
        <v>28</v>
      </c>
      <c r="Q107" s="117" t="s">
        <v>27</v>
      </c>
      <c r="R107" s="136" t="s">
        <v>29</v>
      </c>
      <c r="S107" s="136" t="s">
        <v>30</v>
      </c>
      <c r="T107" s="137" t="s">
        <v>29</v>
      </c>
      <c r="U107" s="138" t="s">
        <v>31</v>
      </c>
    </row>
    <row r="108" spans="1:21" ht="16.5" customHeight="1" thickBot="1" x14ac:dyDescent="0.3">
      <c r="A108" s="87" t="s">
        <v>144</v>
      </c>
      <c r="B108" s="588"/>
      <c r="C108" s="354" t="s">
        <v>755</v>
      </c>
      <c r="D108" s="88"/>
      <c r="E108" s="84">
        <v>1</v>
      </c>
      <c r="F108" s="198"/>
      <c r="G108" s="84">
        <v>617</v>
      </c>
      <c r="H108" s="89">
        <v>81</v>
      </c>
      <c r="I108" s="265">
        <v>1872</v>
      </c>
      <c r="J108" s="198">
        <f t="shared" si="3"/>
        <v>0</v>
      </c>
      <c r="K108" s="103"/>
      <c r="L108" s="119" t="s">
        <v>294</v>
      </c>
      <c r="M108" s="591"/>
      <c r="N108" s="128" t="s">
        <v>755</v>
      </c>
      <c r="O108" s="140"/>
      <c r="P108" s="140"/>
      <c r="Q108" s="121"/>
      <c r="R108" s="140"/>
      <c r="S108" s="140"/>
      <c r="T108" s="121">
        <v>507</v>
      </c>
      <c r="U108" s="121">
        <f>Q108*T108</f>
        <v>0</v>
      </c>
    </row>
    <row r="109" spans="1:21" ht="27.75" thickBot="1" x14ac:dyDescent="0.3">
      <c r="A109" s="114" t="s">
        <v>41</v>
      </c>
      <c r="B109" s="102"/>
      <c r="C109" s="115" t="s">
        <v>754</v>
      </c>
      <c r="D109" s="117" t="s">
        <v>27</v>
      </c>
      <c r="E109" s="116" t="s">
        <v>28</v>
      </c>
      <c r="F109" s="117" t="s">
        <v>27</v>
      </c>
      <c r="G109" s="116" t="s">
        <v>29</v>
      </c>
      <c r="H109" s="116" t="s">
        <v>30</v>
      </c>
      <c r="I109" s="117" t="s">
        <v>29</v>
      </c>
      <c r="J109" s="288" t="s">
        <v>31</v>
      </c>
      <c r="K109" s="103"/>
      <c r="L109" s="87" t="s">
        <v>295</v>
      </c>
      <c r="M109" s="592"/>
      <c r="N109" s="128" t="s">
        <v>755</v>
      </c>
      <c r="O109" s="105"/>
      <c r="P109" s="105"/>
      <c r="Q109" s="121"/>
      <c r="R109" s="105"/>
      <c r="S109" s="105"/>
      <c r="T109" s="84">
        <v>507</v>
      </c>
      <c r="U109" s="121">
        <f t="shared" ref="U109:U112" si="6">Q109*T109</f>
        <v>0</v>
      </c>
    </row>
    <row r="110" spans="1:21" ht="15.75" x14ac:dyDescent="0.25">
      <c r="A110" s="119" t="s">
        <v>158</v>
      </c>
      <c r="B110" s="587"/>
      <c r="C110" s="119"/>
      <c r="D110" s="120"/>
      <c r="E110" s="121">
        <v>1</v>
      </c>
      <c r="F110" s="121"/>
      <c r="G110" s="121">
        <v>765</v>
      </c>
      <c r="H110" s="129">
        <v>107</v>
      </c>
      <c r="I110" s="121">
        <v>1559</v>
      </c>
      <c r="J110" s="198">
        <f t="shared" ref="J110:J121" si="7">I110*F110</f>
        <v>0</v>
      </c>
      <c r="K110" s="103"/>
      <c r="L110" s="105" t="s">
        <v>296</v>
      </c>
      <c r="M110" s="586"/>
      <c r="N110" s="128" t="s">
        <v>755</v>
      </c>
      <c r="O110" s="105"/>
      <c r="P110" s="105"/>
      <c r="Q110" s="121"/>
      <c r="R110" s="105"/>
      <c r="S110" s="105"/>
      <c r="T110" s="84">
        <v>588</v>
      </c>
      <c r="U110" s="121">
        <f t="shared" si="6"/>
        <v>0</v>
      </c>
    </row>
    <row r="111" spans="1:21" ht="16.5" customHeight="1" x14ac:dyDescent="0.25">
      <c r="A111" s="119" t="s">
        <v>159</v>
      </c>
      <c r="B111" s="588"/>
      <c r="C111" s="87"/>
      <c r="D111" s="88"/>
      <c r="E111" s="84">
        <v>1</v>
      </c>
      <c r="F111" s="121"/>
      <c r="G111" s="84">
        <v>765</v>
      </c>
      <c r="H111" s="89">
        <v>107</v>
      </c>
      <c r="I111" s="84">
        <v>2200</v>
      </c>
      <c r="J111" s="198">
        <f t="shared" si="7"/>
        <v>0</v>
      </c>
      <c r="K111" s="103"/>
      <c r="L111" s="105" t="s">
        <v>297</v>
      </c>
      <c r="M111" s="586"/>
      <c r="N111" s="128" t="s">
        <v>755</v>
      </c>
      <c r="O111" s="105"/>
      <c r="P111" s="105"/>
      <c r="Q111" s="121"/>
      <c r="R111" s="105"/>
      <c r="S111" s="105"/>
      <c r="T111" s="84">
        <v>649</v>
      </c>
      <c r="U111" s="121">
        <f t="shared" si="6"/>
        <v>0</v>
      </c>
    </row>
    <row r="112" spans="1:21" ht="16.5" customHeight="1" x14ac:dyDescent="0.25">
      <c r="A112" s="289" t="s">
        <v>160</v>
      </c>
      <c r="B112" s="588"/>
      <c r="C112" s="87"/>
      <c r="D112" s="88"/>
      <c r="E112" s="84">
        <v>1</v>
      </c>
      <c r="F112" s="121"/>
      <c r="G112" s="84">
        <v>765</v>
      </c>
      <c r="H112" s="89">
        <v>107</v>
      </c>
      <c r="I112" s="84">
        <v>4715</v>
      </c>
      <c r="J112" s="198">
        <f t="shared" si="7"/>
        <v>0</v>
      </c>
      <c r="K112" s="103"/>
      <c r="L112" s="105" t="s">
        <v>298</v>
      </c>
      <c r="M112" s="565"/>
      <c r="N112" s="128" t="s">
        <v>755</v>
      </c>
      <c r="O112" s="86"/>
      <c r="P112" s="86"/>
      <c r="Q112" s="121"/>
      <c r="R112" s="86"/>
      <c r="S112" s="86"/>
      <c r="T112" s="265">
        <v>293</v>
      </c>
      <c r="U112" s="121">
        <f t="shared" si="6"/>
        <v>0</v>
      </c>
    </row>
    <row r="113" spans="1:21" ht="16.5" customHeight="1" x14ac:dyDescent="0.25">
      <c r="A113" s="133" t="s">
        <v>161</v>
      </c>
      <c r="B113" s="586"/>
      <c r="C113" s="133"/>
      <c r="D113" s="134"/>
      <c r="E113" s="134"/>
      <c r="F113" s="121"/>
      <c r="G113" s="134"/>
      <c r="H113" s="134"/>
      <c r="I113" s="135">
        <v>1559</v>
      </c>
      <c r="J113" s="198">
        <f t="shared" si="7"/>
        <v>0</v>
      </c>
      <c r="K113" s="85"/>
    </row>
    <row r="114" spans="1:21" ht="15.75" x14ac:dyDescent="0.25">
      <c r="A114" s="133" t="s">
        <v>162</v>
      </c>
      <c r="B114" s="588"/>
      <c r="C114" s="87"/>
      <c r="D114" s="88"/>
      <c r="E114" s="84">
        <v>826</v>
      </c>
      <c r="F114" s="121"/>
      <c r="G114" s="84">
        <v>826</v>
      </c>
      <c r="H114" s="84">
        <f>D114*E114</f>
        <v>0</v>
      </c>
      <c r="I114" s="84">
        <v>2200</v>
      </c>
      <c r="J114" s="198">
        <f t="shared" si="7"/>
        <v>0</v>
      </c>
      <c r="K114" s="85"/>
    </row>
    <row r="115" spans="1:21" x14ac:dyDescent="0.25">
      <c r="A115" s="589" t="s">
        <v>163</v>
      </c>
      <c r="B115" s="588"/>
      <c r="C115" s="87"/>
      <c r="D115" s="88"/>
      <c r="E115" s="84">
        <v>826</v>
      </c>
      <c r="F115" s="121"/>
      <c r="G115" s="84">
        <v>826</v>
      </c>
      <c r="H115" s="84">
        <f>D115*E115</f>
        <v>0</v>
      </c>
      <c r="I115" s="84">
        <v>4715</v>
      </c>
      <c r="J115" s="198">
        <f t="shared" si="7"/>
        <v>0</v>
      </c>
      <c r="K115" s="85"/>
    </row>
    <row r="116" spans="1:21" x14ac:dyDescent="0.25">
      <c r="A116" s="87" t="s">
        <v>164</v>
      </c>
      <c r="B116" s="588"/>
      <c r="C116" s="87"/>
      <c r="D116" s="88"/>
      <c r="E116" s="84">
        <v>826</v>
      </c>
      <c r="F116" s="121"/>
      <c r="G116" s="84">
        <v>826</v>
      </c>
      <c r="H116" s="84">
        <f>D116*E116</f>
        <v>0</v>
      </c>
      <c r="I116" s="84">
        <v>1695</v>
      </c>
      <c r="J116" s="198">
        <f t="shared" si="7"/>
        <v>0</v>
      </c>
      <c r="K116" s="85"/>
    </row>
    <row r="117" spans="1:21" ht="16.5" customHeight="1" x14ac:dyDescent="0.25">
      <c r="A117" s="87" t="s">
        <v>165</v>
      </c>
      <c r="B117" s="588"/>
      <c r="C117" s="87"/>
      <c r="D117" s="88"/>
      <c r="E117" s="84">
        <v>826</v>
      </c>
      <c r="F117" s="121"/>
      <c r="G117" s="84">
        <v>826</v>
      </c>
      <c r="H117" s="84">
        <f>D117*E117</f>
        <v>0</v>
      </c>
      <c r="I117" s="84">
        <v>2336</v>
      </c>
      <c r="J117" s="198">
        <f t="shared" si="7"/>
        <v>0</v>
      </c>
      <c r="K117" s="85"/>
    </row>
    <row r="118" spans="1:21" ht="16.5" customHeight="1" x14ac:dyDescent="0.25">
      <c r="A118" s="80" t="s">
        <v>166</v>
      </c>
      <c r="B118" s="588"/>
      <c r="C118" s="87"/>
      <c r="D118" s="86"/>
      <c r="E118" s="86"/>
      <c r="F118" s="121"/>
      <c r="G118" s="86"/>
      <c r="H118" s="86"/>
      <c r="I118" s="84">
        <v>4851</v>
      </c>
      <c r="J118" s="198">
        <f t="shared" si="7"/>
        <v>0</v>
      </c>
      <c r="K118" s="85"/>
    </row>
    <row r="119" spans="1:21" ht="16.5" customHeight="1" x14ac:dyDescent="0.25">
      <c r="A119" s="87" t="s">
        <v>167</v>
      </c>
      <c r="B119" s="588"/>
      <c r="C119" s="87"/>
      <c r="D119" s="88"/>
      <c r="E119" s="84">
        <v>860</v>
      </c>
      <c r="F119" s="121"/>
      <c r="G119" s="84">
        <v>860</v>
      </c>
      <c r="H119" s="84">
        <f>D119*E119</f>
        <v>0</v>
      </c>
      <c r="I119" s="84">
        <v>1695</v>
      </c>
      <c r="J119" s="198">
        <f t="shared" si="7"/>
        <v>0</v>
      </c>
      <c r="K119" s="85"/>
    </row>
    <row r="120" spans="1:21" ht="16.5" customHeight="1" x14ac:dyDescent="0.25">
      <c r="A120" s="87" t="s">
        <v>168</v>
      </c>
      <c r="B120" s="588"/>
      <c r="C120" s="87"/>
      <c r="D120" s="88"/>
      <c r="E120" s="84">
        <v>860</v>
      </c>
      <c r="F120" s="121"/>
      <c r="G120" s="84">
        <v>860</v>
      </c>
      <c r="H120" s="84">
        <f>D120*E120</f>
        <v>0</v>
      </c>
      <c r="I120" s="84">
        <v>2336</v>
      </c>
      <c r="J120" s="198">
        <f t="shared" si="7"/>
        <v>0</v>
      </c>
      <c r="K120" s="85"/>
    </row>
    <row r="121" spans="1:21" ht="16.5" customHeight="1" x14ac:dyDescent="0.25">
      <c r="A121" s="80" t="s">
        <v>169</v>
      </c>
      <c r="B121" s="588"/>
      <c r="C121" s="87"/>
      <c r="D121" s="88"/>
      <c r="E121" s="84">
        <v>860</v>
      </c>
      <c r="F121" s="121"/>
      <c r="G121" s="84">
        <v>860</v>
      </c>
      <c r="H121" s="84">
        <f>D121*E121</f>
        <v>0</v>
      </c>
      <c r="I121" s="84">
        <v>4851</v>
      </c>
      <c r="J121" s="198">
        <f t="shared" si="7"/>
        <v>0</v>
      </c>
      <c r="K121" s="90"/>
    </row>
    <row r="122" spans="1:21" ht="16.5" customHeight="1" x14ac:dyDescent="0.25">
      <c r="K122" s="336"/>
    </row>
    <row r="123" spans="1:21" ht="16.5" customHeight="1" x14ac:dyDescent="0.25">
      <c r="K123" s="336"/>
    </row>
    <row r="124" spans="1:21" ht="16.5" customHeight="1" x14ac:dyDescent="0.25">
      <c r="K124" s="336"/>
      <c r="L124" s="311"/>
      <c r="M124" s="315"/>
      <c r="N124" s="311"/>
      <c r="O124" s="313"/>
      <c r="P124" s="258"/>
      <c r="Q124" s="258"/>
      <c r="R124" s="258"/>
      <c r="S124" s="316"/>
      <c r="T124" s="258"/>
      <c r="U124" s="256"/>
    </row>
    <row r="125" spans="1:21" ht="16.5" customHeight="1" x14ac:dyDescent="0.25">
      <c r="A125" s="252"/>
      <c r="B125" s="312"/>
      <c r="C125" s="306"/>
      <c r="D125" s="252"/>
      <c r="E125" s="252"/>
      <c r="F125" s="258"/>
      <c r="G125" s="252"/>
      <c r="H125" s="252"/>
      <c r="I125" s="258"/>
      <c r="J125" s="256"/>
      <c r="K125" s="336"/>
      <c r="L125" s="311"/>
      <c r="M125" s="315"/>
      <c r="N125" s="311"/>
      <c r="O125" s="313"/>
      <c r="P125" s="258"/>
      <c r="Q125" s="258"/>
      <c r="R125" s="258"/>
      <c r="S125" s="316"/>
      <c r="T125" s="258"/>
      <c r="U125" s="256"/>
    </row>
    <row r="126" spans="1:21" ht="16.5" customHeight="1" x14ac:dyDescent="0.25">
      <c r="A126" s="93"/>
      <c r="B126" s="94"/>
      <c r="C126" s="93"/>
      <c r="D126" s="95"/>
      <c r="E126" s="96"/>
      <c r="F126" s="92"/>
      <c r="G126" s="96"/>
      <c r="H126" s="97"/>
      <c r="I126" s="143" t="s">
        <v>37</v>
      </c>
      <c r="J126" s="91">
        <f>SUM(J87:J125)</f>
        <v>0</v>
      </c>
      <c r="K126" s="370"/>
      <c r="L126" s="371"/>
      <c r="M126" s="372"/>
      <c r="N126" s="371"/>
      <c r="O126" s="373"/>
      <c r="P126" s="374"/>
      <c r="Q126" s="374"/>
      <c r="R126" s="374"/>
      <c r="S126" s="375"/>
      <c r="T126" s="374" t="s">
        <v>37</v>
      </c>
      <c r="U126" s="376">
        <f>SUM(U87:U121)</f>
        <v>0</v>
      </c>
    </row>
    <row r="127" spans="1:21" ht="16.5" customHeight="1" x14ac:dyDescent="0.25">
      <c r="A127" s="93"/>
      <c r="B127" s="94"/>
      <c r="C127" s="93"/>
      <c r="D127" s="95"/>
      <c r="E127" s="96"/>
      <c r="F127" s="92"/>
      <c r="G127" s="96"/>
      <c r="H127" s="97"/>
      <c r="I127" s="96"/>
      <c r="J127" s="91"/>
      <c r="K127" s="92"/>
      <c r="L127" s="99"/>
      <c r="M127" s="9"/>
      <c r="N127" s="99"/>
      <c r="O127" s="100"/>
      <c r="P127" s="92"/>
      <c r="Q127" s="256"/>
      <c r="R127" s="92"/>
      <c r="S127" s="92"/>
      <c r="T127" s="96"/>
      <c r="U127" s="91"/>
    </row>
    <row r="128" spans="1:21" ht="15.75" customHeight="1" x14ac:dyDescent="0.35">
      <c r="A128" s="1"/>
      <c r="B128" s="2"/>
      <c r="C128" s="1"/>
      <c r="D128" s="2"/>
      <c r="E128" s="1"/>
      <c r="M128" s="9"/>
      <c r="N128" s="106"/>
      <c r="O128" s="3"/>
      <c r="P128" s="3"/>
      <c r="Q128" s="321" t="s">
        <v>454</v>
      </c>
      <c r="R128" s="252"/>
      <c r="S128" s="252"/>
      <c r="T128" s="252"/>
      <c r="U128" s="261"/>
    </row>
    <row r="129" spans="1:21" ht="15.75" customHeight="1" x14ac:dyDescent="0.35">
      <c r="A129" s="1"/>
      <c r="B129" s="2"/>
      <c r="C129" s="1"/>
      <c r="D129" s="2"/>
      <c r="E129" s="1"/>
      <c r="F129" s="647" t="s">
        <v>0</v>
      </c>
      <c r="G129" s="647"/>
      <c r="H129" s="647"/>
      <c r="I129" s="647"/>
      <c r="J129" s="647"/>
      <c r="K129" s="647"/>
      <c r="L129" s="647"/>
      <c r="M129" s="648"/>
      <c r="N129" s="86"/>
      <c r="O129" s="3"/>
      <c r="P129" s="3"/>
      <c r="Q129" s="319" t="s">
        <v>455</v>
      </c>
      <c r="R129" s="252"/>
      <c r="S129" s="252"/>
      <c r="T129" s="252"/>
      <c r="U129" s="261"/>
    </row>
    <row r="130" spans="1:21" ht="16.5" customHeight="1" x14ac:dyDescent="0.25">
      <c r="A130" s="1"/>
      <c r="B130" s="2"/>
      <c r="C130" s="1"/>
      <c r="D130" s="2"/>
      <c r="E130" s="1"/>
      <c r="F130" s="647" t="s">
        <v>445</v>
      </c>
      <c r="G130" s="647"/>
      <c r="H130" s="647"/>
      <c r="I130" s="647"/>
      <c r="J130" s="647"/>
      <c r="K130" s="647"/>
      <c r="L130" s="647"/>
      <c r="M130" s="648"/>
      <c r="N130" s="107"/>
      <c r="O130" s="1"/>
      <c r="P130" s="1"/>
      <c r="Q130" s="319" t="s">
        <v>456</v>
      </c>
      <c r="R130" s="252"/>
      <c r="S130" s="252"/>
      <c r="T130" s="252"/>
      <c r="U130" s="253"/>
    </row>
    <row r="131" spans="1:21" ht="15.75" customHeight="1" x14ac:dyDescent="0.25">
      <c r="A131" s="1"/>
      <c r="B131" s="2"/>
      <c r="C131" s="1"/>
      <c r="D131" s="2"/>
      <c r="E131" s="1"/>
      <c r="F131" s="1"/>
      <c r="G131" s="2"/>
      <c r="H131" s="2"/>
      <c r="I131" s="624"/>
      <c r="J131" s="649"/>
      <c r="K131" s="649"/>
      <c r="L131" s="649"/>
      <c r="M131" s="2"/>
      <c r="N131" s="107"/>
      <c r="O131" s="1"/>
      <c r="P131" s="1"/>
      <c r="Q131" s="321" t="s">
        <v>485</v>
      </c>
      <c r="R131" s="252"/>
      <c r="S131" s="252"/>
      <c r="T131" s="252"/>
      <c r="U131" s="253"/>
    </row>
    <row r="132" spans="1:21" x14ac:dyDescent="0.25">
      <c r="A132" s="93"/>
      <c r="B132" s="94"/>
      <c r="C132" s="93"/>
      <c r="D132" s="95"/>
      <c r="E132" s="96"/>
      <c r="F132" s="96"/>
      <c r="G132" s="96"/>
      <c r="H132" s="97"/>
      <c r="I132" s="96"/>
      <c r="J132" s="96"/>
      <c r="K132" s="92"/>
      <c r="L132" s="93"/>
      <c r="M132" s="9"/>
      <c r="N132" s="86"/>
      <c r="O132" s="96"/>
      <c r="P132" s="96"/>
      <c r="Q132" s="321" t="s">
        <v>487</v>
      </c>
      <c r="R132" s="252"/>
      <c r="S132" s="252"/>
      <c r="T132" s="252"/>
      <c r="U132" s="252"/>
    </row>
    <row r="133" spans="1:21" ht="6" customHeight="1" thickBot="1" x14ac:dyDescent="0.3">
      <c r="A133" s="93"/>
      <c r="B133" s="94"/>
      <c r="C133" s="93"/>
      <c r="D133" s="95"/>
      <c r="E133" s="96"/>
      <c r="F133" s="96"/>
      <c r="G133" s="96"/>
      <c r="H133" s="97"/>
      <c r="I133" s="96"/>
      <c r="J133" s="96"/>
      <c r="K133" s="92"/>
      <c r="L133" s="93"/>
      <c r="M133" s="9"/>
      <c r="O133" s="96"/>
      <c r="P133" s="96"/>
    </row>
    <row r="134" spans="1:21" ht="4.5" customHeight="1" thickBot="1" x14ac:dyDescent="0.3">
      <c r="A134" s="108"/>
      <c r="B134" s="109"/>
      <c r="C134" s="110"/>
      <c r="D134" s="111"/>
      <c r="E134" s="73"/>
      <c r="F134" s="73"/>
      <c r="G134" s="73"/>
      <c r="H134" s="73"/>
      <c r="I134" s="73"/>
      <c r="J134" s="73"/>
      <c r="K134" s="72"/>
      <c r="L134" s="72"/>
      <c r="M134" s="71"/>
      <c r="N134" s="112"/>
      <c r="O134" s="74"/>
      <c r="P134" s="74"/>
      <c r="Q134" s="74"/>
      <c r="R134" s="74"/>
      <c r="S134" s="74"/>
      <c r="T134" s="113"/>
      <c r="U134" s="75"/>
    </row>
    <row r="135" spans="1:21" ht="27" customHeight="1" thickBot="1" x14ac:dyDescent="0.3">
      <c r="A135" s="114" t="s">
        <v>43</v>
      </c>
      <c r="B135" s="115"/>
      <c r="C135" s="115" t="s">
        <v>754</v>
      </c>
      <c r="D135" s="117" t="s">
        <v>27</v>
      </c>
      <c r="E135" s="116" t="s">
        <v>29</v>
      </c>
      <c r="F135" s="117" t="s">
        <v>27</v>
      </c>
      <c r="G135" s="116" t="s">
        <v>29</v>
      </c>
      <c r="H135" s="116" t="s">
        <v>30</v>
      </c>
      <c r="I135" s="117" t="s">
        <v>29</v>
      </c>
      <c r="J135" s="118" t="s">
        <v>31</v>
      </c>
      <c r="K135" s="79"/>
      <c r="L135" s="114" t="s">
        <v>440</v>
      </c>
      <c r="M135" s="102"/>
      <c r="N135" s="115" t="s">
        <v>754</v>
      </c>
      <c r="O135" s="117" t="s">
        <v>27</v>
      </c>
      <c r="P135" s="117" t="s">
        <v>29</v>
      </c>
      <c r="Q135" s="117" t="s">
        <v>27</v>
      </c>
      <c r="R135" s="117" t="s">
        <v>29</v>
      </c>
      <c r="S135" s="117" t="s">
        <v>30</v>
      </c>
      <c r="T135" s="117" t="s">
        <v>29</v>
      </c>
      <c r="U135" s="118" t="s">
        <v>31</v>
      </c>
    </row>
    <row r="136" spans="1:21" ht="14.25" customHeight="1" x14ac:dyDescent="0.25">
      <c r="A136" s="119" t="s">
        <v>221</v>
      </c>
      <c r="B136" s="587"/>
      <c r="C136" s="128" t="s">
        <v>755</v>
      </c>
      <c r="D136" s="317"/>
      <c r="E136" s="317"/>
      <c r="F136" s="147"/>
      <c r="G136" s="317"/>
      <c r="H136" s="317"/>
      <c r="I136" s="121">
        <v>375</v>
      </c>
      <c r="J136" s="121">
        <f>F136*I136</f>
        <v>0</v>
      </c>
      <c r="K136" s="85"/>
      <c r="L136" s="87" t="s">
        <v>57</v>
      </c>
      <c r="M136" s="588"/>
      <c r="N136" s="131" t="s">
        <v>755</v>
      </c>
      <c r="O136" s="105"/>
      <c r="P136" s="84">
        <v>434</v>
      </c>
      <c r="Q136" s="142"/>
      <c r="R136" s="105"/>
      <c r="S136" s="105"/>
      <c r="T136" s="84">
        <v>987</v>
      </c>
      <c r="U136" s="139">
        <f>Q136*T136</f>
        <v>0</v>
      </c>
    </row>
    <row r="137" spans="1:21" ht="16.5" customHeight="1" x14ac:dyDescent="0.25">
      <c r="A137" s="87" t="s">
        <v>222</v>
      </c>
      <c r="B137" s="588"/>
      <c r="C137" s="128" t="s">
        <v>755</v>
      </c>
      <c r="D137" s="145"/>
      <c r="E137" s="145"/>
      <c r="F137" s="147"/>
      <c r="G137" s="145"/>
      <c r="H137" s="145"/>
      <c r="I137" s="84">
        <v>375</v>
      </c>
      <c r="J137" s="121">
        <f t="shared" ref="J137:J156" si="8">F137*I137</f>
        <v>0</v>
      </c>
      <c r="K137" s="85"/>
      <c r="L137" s="87" t="s">
        <v>53</v>
      </c>
      <c r="M137" s="588"/>
      <c r="N137" s="131" t="s">
        <v>755</v>
      </c>
      <c r="O137" s="105"/>
      <c r="P137" s="84">
        <v>469</v>
      </c>
      <c r="Q137" s="142"/>
      <c r="R137" s="105"/>
      <c r="S137" s="105"/>
      <c r="T137" s="84">
        <v>1083</v>
      </c>
      <c r="U137" s="139">
        <f t="shared" ref="U137:U145" si="9">Q137*T137</f>
        <v>0</v>
      </c>
    </row>
    <row r="138" spans="1:21" ht="16.5" customHeight="1" x14ac:dyDescent="0.25">
      <c r="A138" s="87" t="s">
        <v>227</v>
      </c>
      <c r="B138" s="588"/>
      <c r="C138" s="128" t="s">
        <v>755</v>
      </c>
      <c r="D138" s="145"/>
      <c r="E138" s="145"/>
      <c r="F138" s="147"/>
      <c r="G138" s="145"/>
      <c r="H138" s="145"/>
      <c r="I138" s="84">
        <v>417</v>
      </c>
      <c r="J138" s="121">
        <f t="shared" si="8"/>
        <v>0</v>
      </c>
      <c r="K138" s="85"/>
      <c r="L138" s="87" t="s">
        <v>54</v>
      </c>
      <c r="M138" s="586"/>
      <c r="N138" s="131" t="s">
        <v>755</v>
      </c>
      <c r="O138" s="105"/>
      <c r="P138" s="84">
        <v>503</v>
      </c>
      <c r="Q138" s="142"/>
      <c r="R138" s="105"/>
      <c r="S138" s="105"/>
      <c r="T138" s="84">
        <v>1183</v>
      </c>
      <c r="U138" s="139">
        <f t="shared" si="9"/>
        <v>0</v>
      </c>
    </row>
    <row r="139" spans="1:21" ht="17.25" customHeight="1" x14ac:dyDescent="0.25">
      <c r="A139" s="87" t="s">
        <v>228</v>
      </c>
      <c r="B139" s="588"/>
      <c r="C139" s="128" t="s">
        <v>755</v>
      </c>
      <c r="D139" s="145"/>
      <c r="E139" s="145"/>
      <c r="F139" s="147"/>
      <c r="G139" s="145"/>
      <c r="H139" s="145"/>
      <c r="I139" s="84">
        <v>417</v>
      </c>
      <c r="J139" s="121">
        <f t="shared" si="8"/>
        <v>0</v>
      </c>
      <c r="K139" s="85"/>
      <c r="L139" s="87" t="s">
        <v>55</v>
      </c>
      <c r="M139" s="586"/>
      <c r="N139" s="131" t="s">
        <v>755</v>
      </c>
      <c r="O139" s="105"/>
      <c r="P139" s="84">
        <v>538</v>
      </c>
      <c r="Q139" s="142"/>
      <c r="R139" s="105"/>
      <c r="S139" s="105"/>
      <c r="T139" s="84">
        <v>1283</v>
      </c>
      <c r="U139" s="139">
        <f t="shared" si="9"/>
        <v>0</v>
      </c>
    </row>
    <row r="140" spans="1:21" ht="16.5" customHeight="1" x14ac:dyDescent="0.25">
      <c r="A140" s="87" t="s">
        <v>233</v>
      </c>
      <c r="B140" s="588"/>
      <c r="C140" s="128" t="s">
        <v>755</v>
      </c>
      <c r="D140" s="145"/>
      <c r="E140" s="145"/>
      <c r="F140" s="147"/>
      <c r="G140" s="145"/>
      <c r="H140" s="145"/>
      <c r="I140" s="84">
        <v>431</v>
      </c>
      <c r="J140" s="121">
        <f t="shared" si="8"/>
        <v>0</v>
      </c>
      <c r="K140" s="132"/>
      <c r="L140" s="157" t="s">
        <v>260</v>
      </c>
      <c r="M140" s="588"/>
      <c r="N140" s="131" t="s">
        <v>755</v>
      </c>
      <c r="O140" s="105"/>
      <c r="P140" s="84">
        <v>516</v>
      </c>
      <c r="Q140" s="142"/>
      <c r="R140" s="105"/>
      <c r="S140" s="105"/>
      <c r="T140" s="84">
        <v>959</v>
      </c>
      <c r="U140" s="139">
        <f t="shared" si="9"/>
        <v>0</v>
      </c>
    </row>
    <row r="141" spans="1:21" ht="15.75" customHeight="1" x14ac:dyDescent="0.25">
      <c r="A141" s="87" t="s">
        <v>234</v>
      </c>
      <c r="B141" s="588"/>
      <c r="C141" s="128" t="s">
        <v>755</v>
      </c>
      <c r="D141" s="145"/>
      <c r="E141" s="145"/>
      <c r="F141" s="147"/>
      <c r="G141" s="145"/>
      <c r="H141" s="145"/>
      <c r="I141" s="84">
        <v>431</v>
      </c>
      <c r="J141" s="121">
        <f t="shared" si="8"/>
        <v>0</v>
      </c>
      <c r="K141" s="85"/>
      <c r="L141" s="157" t="s">
        <v>261</v>
      </c>
      <c r="M141" s="588"/>
      <c r="N141" s="131" t="s">
        <v>755</v>
      </c>
      <c r="O141" s="140"/>
      <c r="P141" s="121">
        <v>516</v>
      </c>
      <c r="Q141" s="142"/>
      <c r="R141" s="140"/>
      <c r="S141" s="140"/>
      <c r="T141" s="121">
        <v>959</v>
      </c>
      <c r="U141" s="139">
        <f t="shared" si="9"/>
        <v>0</v>
      </c>
    </row>
    <row r="142" spans="1:21" ht="15.75" customHeight="1" x14ac:dyDescent="0.25">
      <c r="A142" s="87" t="s">
        <v>239</v>
      </c>
      <c r="B142" s="588"/>
      <c r="C142" s="128" t="s">
        <v>755</v>
      </c>
      <c r="D142" s="145"/>
      <c r="E142" s="145"/>
      <c r="F142" s="147"/>
      <c r="G142" s="145"/>
      <c r="H142" s="145"/>
      <c r="I142" s="84">
        <v>499</v>
      </c>
      <c r="J142" s="121">
        <f t="shared" si="8"/>
        <v>0</v>
      </c>
      <c r="K142" s="85"/>
      <c r="L142" s="157" t="s">
        <v>262</v>
      </c>
      <c r="M142" s="588"/>
      <c r="N142" s="131" t="s">
        <v>755</v>
      </c>
      <c r="O142" s="105"/>
      <c r="P142" s="84">
        <v>516</v>
      </c>
      <c r="Q142" s="142"/>
      <c r="R142" s="105"/>
      <c r="S142" s="105"/>
      <c r="T142" s="84">
        <v>1168</v>
      </c>
      <c r="U142" s="139">
        <f t="shared" si="9"/>
        <v>0</v>
      </c>
    </row>
    <row r="143" spans="1:21" ht="15.75" customHeight="1" x14ac:dyDescent="0.25">
      <c r="A143" s="87" t="s">
        <v>240</v>
      </c>
      <c r="B143" s="588"/>
      <c r="C143" s="128" t="s">
        <v>755</v>
      </c>
      <c r="D143" s="145"/>
      <c r="E143" s="145"/>
      <c r="F143" s="147"/>
      <c r="G143" s="145"/>
      <c r="H143" s="145"/>
      <c r="I143" s="84">
        <v>499</v>
      </c>
      <c r="J143" s="121">
        <f t="shared" si="8"/>
        <v>0</v>
      </c>
      <c r="K143" s="85"/>
      <c r="L143" s="157" t="s">
        <v>263</v>
      </c>
      <c r="M143" s="588"/>
      <c r="N143" s="131" t="s">
        <v>755</v>
      </c>
      <c r="O143" s="105"/>
      <c r="P143" s="84">
        <v>516</v>
      </c>
      <c r="Q143" s="142"/>
      <c r="R143" s="105"/>
      <c r="S143" s="105"/>
      <c r="T143" s="84">
        <v>1168</v>
      </c>
      <c r="U143" s="139">
        <f t="shared" si="9"/>
        <v>0</v>
      </c>
    </row>
    <row r="144" spans="1:21" ht="15.75" x14ac:dyDescent="0.25">
      <c r="A144" s="87" t="s">
        <v>245</v>
      </c>
      <c r="B144" s="588"/>
      <c r="C144" s="128" t="s">
        <v>755</v>
      </c>
      <c r="D144" s="145"/>
      <c r="E144" s="145"/>
      <c r="F144" s="147"/>
      <c r="G144" s="145"/>
      <c r="H144" s="145"/>
      <c r="I144" s="84">
        <v>571</v>
      </c>
      <c r="J144" s="121">
        <f t="shared" si="8"/>
        <v>0</v>
      </c>
      <c r="K144" s="132"/>
      <c r="L144" s="87" t="s">
        <v>268</v>
      </c>
      <c r="M144" s="588"/>
      <c r="N144" s="131" t="s">
        <v>755</v>
      </c>
      <c r="O144" s="105"/>
      <c r="P144" s="84">
        <v>340</v>
      </c>
      <c r="Q144" s="142"/>
      <c r="R144" s="155"/>
      <c r="S144" s="155"/>
      <c r="T144" s="84">
        <v>757</v>
      </c>
      <c r="U144" s="139">
        <f t="shared" si="9"/>
        <v>0</v>
      </c>
    </row>
    <row r="145" spans="1:21" ht="15.75" customHeight="1" thickBot="1" x14ac:dyDescent="0.3">
      <c r="A145" s="87" t="s">
        <v>246</v>
      </c>
      <c r="B145" s="588"/>
      <c r="C145" s="128" t="s">
        <v>755</v>
      </c>
      <c r="D145" s="145"/>
      <c r="E145" s="145"/>
      <c r="F145" s="147"/>
      <c r="G145" s="145"/>
      <c r="H145" s="145"/>
      <c r="I145" s="84">
        <v>571</v>
      </c>
      <c r="J145" s="121">
        <f t="shared" si="8"/>
        <v>0</v>
      </c>
      <c r="K145" s="85"/>
      <c r="L145" s="126" t="s">
        <v>269</v>
      </c>
      <c r="M145" s="594"/>
      <c r="N145" s="131" t="s">
        <v>755</v>
      </c>
      <c r="O145" s="141"/>
      <c r="P145" s="127">
        <v>340</v>
      </c>
      <c r="Q145" s="142"/>
      <c r="R145" s="186"/>
      <c r="S145" s="186"/>
      <c r="T145" s="127">
        <v>757</v>
      </c>
      <c r="U145" s="139">
        <f t="shared" si="9"/>
        <v>0</v>
      </c>
    </row>
    <row r="146" spans="1:21" ht="27" customHeight="1" thickBot="1" x14ac:dyDescent="0.3">
      <c r="A146" s="87" t="s">
        <v>103</v>
      </c>
      <c r="B146" s="588"/>
      <c r="C146" s="128" t="s">
        <v>755</v>
      </c>
      <c r="D146" s="145"/>
      <c r="E146" s="145"/>
      <c r="F146" s="147"/>
      <c r="G146" s="145"/>
      <c r="H146" s="145"/>
      <c r="I146" s="84">
        <v>639</v>
      </c>
      <c r="J146" s="121">
        <f t="shared" si="8"/>
        <v>0</v>
      </c>
      <c r="K146" s="85"/>
      <c r="L146" s="637" t="s">
        <v>58</v>
      </c>
      <c r="M146" s="638"/>
      <c r="N146" s="115" t="s">
        <v>754</v>
      </c>
      <c r="O146" s="117" t="s">
        <v>27</v>
      </c>
      <c r="P146" s="117" t="s">
        <v>29</v>
      </c>
      <c r="Q146" s="117" t="s">
        <v>27</v>
      </c>
      <c r="R146" s="117" t="s">
        <v>29</v>
      </c>
      <c r="S146" s="117" t="s">
        <v>30</v>
      </c>
      <c r="T146" s="117" t="s">
        <v>29</v>
      </c>
      <c r="U146" s="118" t="s">
        <v>31</v>
      </c>
    </row>
    <row r="147" spans="1:21" ht="15.75" customHeight="1" x14ac:dyDescent="0.25">
      <c r="A147" s="361" t="s">
        <v>766</v>
      </c>
      <c r="B147" s="274"/>
      <c r="C147" s="128" t="s">
        <v>755</v>
      </c>
      <c r="D147" s="145"/>
      <c r="E147" s="145"/>
      <c r="F147" s="147"/>
      <c r="G147" s="145"/>
      <c r="H147" s="145"/>
      <c r="I147" s="84">
        <v>2230</v>
      </c>
      <c r="J147" s="121">
        <f t="shared" si="8"/>
        <v>0</v>
      </c>
      <c r="K147" s="85"/>
      <c r="L147" s="119" t="s">
        <v>101</v>
      </c>
      <c r="M147" s="595"/>
      <c r="N147" s="131" t="s">
        <v>755</v>
      </c>
      <c r="O147" s="166"/>
      <c r="P147" s="166"/>
      <c r="Q147" s="142"/>
      <c r="R147" s="166"/>
      <c r="S147" s="166"/>
      <c r="T147" s="121">
        <v>328</v>
      </c>
      <c r="U147" s="139">
        <f>Q147*T147</f>
        <v>0</v>
      </c>
    </row>
    <row r="148" spans="1:21" ht="15.75" customHeight="1" x14ac:dyDescent="0.25">
      <c r="A148" s="361" t="s">
        <v>758</v>
      </c>
      <c r="B148" s="274"/>
      <c r="C148" s="128" t="s">
        <v>755</v>
      </c>
      <c r="D148" s="145"/>
      <c r="E148" s="145"/>
      <c r="F148" s="147"/>
      <c r="G148" s="145"/>
      <c r="H148" s="145"/>
      <c r="I148" s="84">
        <v>3625</v>
      </c>
      <c r="J148" s="121">
        <f t="shared" si="8"/>
        <v>0</v>
      </c>
      <c r="K148" s="130"/>
      <c r="L148" s="87" t="s">
        <v>59</v>
      </c>
      <c r="M148" s="565"/>
      <c r="N148" s="131" t="s">
        <v>755</v>
      </c>
      <c r="O148" s="105"/>
      <c r="P148" s="105"/>
      <c r="Q148" s="142"/>
      <c r="R148" s="105"/>
      <c r="S148" s="105"/>
      <c r="T148" s="84">
        <v>332</v>
      </c>
      <c r="U148" s="139">
        <f t="shared" ref="U148:U168" si="10">Q148*T148</f>
        <v>0</v>
      </c>
    </row>
    <row r="149" spans="1:21" ht="15.75" customHeight="1" x14ac:dyDescent="0.25">
      <c r="A149" s="87" t="s">
        <v>45</v>
      </c>
      <c r="B149" s="588"/>
      <c r="C149" s="128" t="s">
        <v>755</v>
      </c>
      <c r="D149" s="145"/>
      <c r="E149" s="145"/>
      <c r="F149" s="147"/>
      <c r="G149" s="84">
        <v>408</v>
      </c>
      <c r="H149" s="145"/>
      <c r="I149" s="84">
        <v>713</v>
      </c>
      <c r="J149" s="121">
        <f t="shared" si="8"/>
        <v>0</v>
      </c>
      <c r="K149" s="85"/>
      <c r="L149" s="87" t="s">
        <v>61</v>
      </c>
      <c r="M149" s="565"/>
      <c r="N149" s="131" t="s">
        <v>755</v>
      </c>
      <c r="O149" s="105"/>
      <c r="P149" s="105"/>
      <c r="Q149" s="142"/>
      <c r="R149" s="105"/>
      <c r="S149" s="105"/>
      <c r="T149" s="84">
        <v>393</v>
      </c>
      <c r="U149" s="139">
        <f t="shared" si="10"/>
        <v>0</v>
      </c>
    </row>
    <row r="150" spans="1:21" ht="15.75" customHeight="1" x14ac:dyDescent="0.25">
      <c r="A150" s="87" t="s">
        <v>46</v>
      </c>
      <c r="B150" s="588"/>
      <c r="C150" s="128" t="s">
        <v>755</v>
      </c>
      <c r="D150" s="145"/>
      <c r="E150" s="145"/>
      <c r="F150" s="147"/>
      <c r="G150" s="84">
        <v>363</v>
      </c>
      <c r="H150" s="145"/>
      <c r="I150" s="84">
        <v>786</v>
      </c>
      <c r="J150" s="121">
        <f t="shared" si="8"/>
        <v>0</v>
      </c>
      <c r="K150" s="85"/>
      <c r="L150" s="272" t="s">
        <v>62</v>
      </c>
      <c r="M150" s="586"/>
      <c r="N150" s="131" t="s">
        <v>755</v>
      </c>
      <c r="O150" s="105"/>
      <c r="P150" s="105"/>
      <c r="Q150" s="142"/>
      <c r="R150" s="105"/>
      <c r="S150" s="105"/>
      <c r="T150" s="84">
        <v>397</v>
      </c>
      <c r="U150" s="139">
        <f t="shared" si="10"/>
        <v>0</v>
      </c>
    </row>
    <row r="151" spans="1:21" ht="15.75" customHeight="1" x14ac:dyDescent="0.25">
      <c r="A151" s="87" t="s">
        <v>47</v>
      </c>
      <c r="B151" s="588"/>
      <c r="C151" s="128" t="s">
        <v>755</v>
      </c>
      <c r="D151" s="145"/>
      <c r="E151" s="145"/>
      <c r="F151" s="147"/>
      <c r="G151" s="84">
        <v>250</v>
      </c>
      <c r="H151" s="145"/>
      <c r="I151" s="84">
        <v>854</v>
      </c>
      <c r="J151" s="121">
        <f t="shared" si="8"/>
        <v>0</v>
      </c>
      <c r="K151" s="85"/>
      <c r="L151" s="272" t="s">
        <v>63</v>
      </c>
      <c r="M151" s="586"/>
      <c r="N151" s="131" t="s">
        <v>755</v>
      </c>
      <c r="O151" s="105"/>
      <c r="P151" s="105"/>
      <c r="Q151" s="142"/>
      <c r="R151" s="105"/>
      <c r="S151" s="105"/>
      <c r="T151" s="84">
        <v>430</v>
      </c>
      <c r="U151" s="139">
        <f t="shared" si="10"/>
        <v>0</v>
      </c>
    </row>
    <row r="152" spans="1:21" ht="15.75" x14ac:dyDescent="0.25">
      <c r="A152" s="87" t="s">
        <v>49</v>
      </c>
      <c r="B152" s="593"/>
      <c r="C152" s="128" t="s">
        <v>755</v>
      </c>
      <c r="D152" s="104"/>
      <c r="E152" s="82"/>
      <c r="F152" s="147"/>
      <c r="G152" s="82"/>
      <c r="H152" s="82"/>
      <c r="I152" s="265">
        <v>927</v>
      </c>
      <c r="J152" s="121">
        <f t="shared" si="8"/>
        <v>0</v>
      </c>
      <c r="K152" s="85"/>
      <c r="L152" s="272" t="s">
        <v>64</v>
      </c>
      <c r="M152" s="586"/>
      <c r="N152" s="131" t="s">
        <v>755</v>
      </c>
      <c r="O152" s="105"/>
      <c r="P152" s="105"/>
      <c r="Q152" s="142"/>
      <c r="R152" s="105"/>
      <c r="S152" s="105"/>
      <c r="T152" s="265">
        <v>466</v>
      </c>
      <c r="U152" s="139">
        <f t="shared" si="10"/>
        <v>0</v>
      </c>
    </row>
    <row r="153" spans="1:21" ht="15.75" x14ac:dyDescent="0.25">
      <c r="A153" s="87" t="s">
        <v>256</v>
      </c>
      <c r="B153" s="587"/>
      <c r="C153" s="128" t="s">
        <v>755</v>
      </c>
      <c r="D153" s="145"/>
      <c r="E153" s="145"/>
      <c r="F153" s="147"/>
      <c r="G153" s="84">
        <v>307</v>
      </c>
      <c r="H153" s="145"/>
      <c r="I153" s="84">
        <v>689</v>
      </c>
      <c r="J153" s="121">
        <f t="shared" si="8"/>
        <v>0</v>
      </c>
      <c r="K153" s="85"/>
      <c r="L153" s="272" t="s">
        <v>102</v>
      </c>
      <c r="M153" s="586"/>
      <c r="N153" s="131" t="s">
        <v>755</v>
      </c>
      <c r="O153" s="105"/>
      <c r="P153" s="105"/>
      <c r="Q153" s="142"/>
      <c r="R153" s="105"/>
      <c r="S153" s="105"/>
      <c r="T153" s="84">
        <v>453</v>
      </c>
      <c r="U153" s="139">
        <f t="shared" si="10"/>
        <v>0</v>
      </c>
    </row>
    <row r="154" spans="1:21" ht="15.75" customHeight="1" x14ac:dyDescent="0.25">
      <c r="A154" s="87" t="s">
        <v>257</v>
      </c>
      <c r="B154" s="587"/>
      <c r="C154" s="128" t="s">
        <v>755</v>
      </c>
      <c r="D154" s="145"/>
      <c r="E154" s="145"/>
      <c r="F154" s="147"/>
      <c r="G154" s="84">
        <v>307</v>
      </c>
      <c r="H154" s="145"/>
      <c r="I154" s="84">
        <v>689</v>
      </c>
      <c r="J154" s="121">
        <f t="shared" si="8"/>
        <v>0</v>
      </c>
      <c r="K154" s="85"/>
      <c r="L154" s="272" t="s">
        <v>65</v>
      </c>
      <c r="M154" s="586"/>
      <c r="N154" s="131" t="s">
        <v>755</v>
      </c>
      <c r="O154" s="105"/>
      <c r="P154" s="105"/>
      <c r="Q154" s="142"/>
      <c r="R154" s="105"/>
      <c r="S154" s="105"/>
      <c r="T154" s="84">
        <v>465</v>
      </c>
      <c r="U154" s="139">
        <f t="shared" si="10"/>
        <v>0</v>
      </c>
    </row>
    <row r="155" spans="1:21" ht="15.75" customHeight="1" x14ac:dyDescent="0.25">
      <c r="A155" s="87" t="s">
        <v>266</v>
      </c>
      <c r="B155" s="587"/>
      <c r="C155" s="128" t="s">
        <v>755</v>
      </c>
      <c r="D155" s="145"/>
      <c r="E155" s="145"/>
      <c r="F155" s="147"/>
      <c r="G155" s="84">
        <v>307</v>
      </c>
      <c r="H155" s="145"/>
      <c r="I155" s="84">
        <v>502</v>
      </c>
      <c r="J155" s="121">
        <f t="shared" si="8"/>
        <v>0</v>
      </c>
      <c r="K155" s="85"/>
      <c r="L155" s="272" t="s">
        <v>66</v>
      </c>
      <c r="M155" s="586"/>
      <c r="N155" s="131" t="s">
        <v>755</v>
      </c>
      <c r="O155" s="105"/>
      <c r="P155" s="105"/>
      <c r="Q155" s="142"/>
      <c r="R155" s="105"/>
      <c r="S155" s="105"/>
      <c r="T155" s="265">
        <v>547</v>
      </c>
      <c r="U155" s="139">
        <f t="shared" si="10"/>
        <v>0</v>
      </c>
    </row>
    <row r="156" spans="1:21" ht="15.75" customHeight="1" thickBot="1" x14ac:dyDescent="0.3">
      <c r="A156" s="87" t="s">
        <v>267</v>
      </c>
      <c r="B156" s="587"/>
      <c r="C156" s="128" t="s">
        <v>755</v>
      </c>
      <c r="D156" s="145"/>
      <c r="E156" s="145"/>
      <c r="F156" s="147"/>
      <c r="G156" s="84">
        <v>307</v>
      </c>
      <c r="H156" s="145"/>
      <c r="I156" s="84">
        <v>502</v>
      </c>
      <c r="J156" s="121">
        <f t="shared" si="8"/>
        <v>0</v>
      </c>
      <c r="K156" s="85"/>
      <c r="L156" s="272" t="s">
        <v>67</v>
      </c>
      <c r="M156" s="586"/>
      <c r="N156" s="131" t="s">
        <v>755</v>
      </c>
      <c r="O156" s="105"/>
      <c r="P156" s="105"/>
      <c r="Q156" s="142"/>
      <c r="R156" s="105"/>
      <c r="S156" s="105"/>
      <c r="T156" s="84">
        <v>628</v>
      </c>
      <c r="U156" s="139">
        <f t="shared" si="10"/>
        <v>0</v>
      </c>
    </row>
    <row r="157" spans="1:21" ht="27" customHeight="1" thickBot="1" x14ac:dyDescent="0.3">
      <c r="A157" s="114" t="s">
        <v>44</v>
      </c>
      <c r="B157" s="115"/>
      <c r="C157" s="115" t="s">
        <v>754</v>
      </c>
      <c r="D157" s="148"/>
      <c r="E157" s="148"/>
      <c r="F157" s="117" t="s">
        <v>27</v>
      </c>
      <c r="G157" s="148"/>
      <c r="H157" s="148"/>
      <c r="I157" s="117" t="s">
        <v>29</v>
      </c>
      <c r="J157" s="118" t="s">
        <v>31</v>
      </c>
      <c r="K157" s="85"/>
      <c r="L157" s="87" t="s">
        <v>68</v>
      </c>
      <c r="M157" s="586"/>
      <c r="N157" s="131" t="s">
        <v>755</v>
      </c>
      <c r="O157" s="105"/>
      <c r="P157" s="105"/>
      <c r="Q157" s="142"/>
      <c r="R157" s="105"/>
      <c r="S157" s="105"/>
      <c r="T157" s="265">
        <v>736</v>
      </c>
      <c r="U157" s="139">
        <f t="shared" si="10"/>
        <v>0</v>
      </c>
    </row>
    <row r="158" spans="1:21" ht="15.75" customHeight="1" x14ac:dyDescent="0.25">
      <c r="A158" s="119" t="s">
        <v>223</v>
      </c>
      <c r="B158" s="587"/>
      <c r="C158" s="128" t="s">
        <v>755</v>
      </c>
      <c r="D158" s="33"/>
      <c r="E158" s="33"/>
      <c r="F158" s="147"/>
      <c r="G158" s="140"/>
      <c r="H158" s="140"/>
      <c r="I158" s="84">
        <v>455</v>
      </c>
      <c r="J158" s="125">
        <f>F158*I158</f>
        <v>0</v>
      </c>
      <c r="K158" s="85"/>
      <c r="L158" s="87" t="s">
        <v>306</v>
      </c>
      <c r="M158" s="586"/>
      <c r="N158" s="131" t="s">
        <v>755</v>
      </c>
      <c r="O158" s="105"/>
      <c r="P158" s="105"/>
      <c r="Q158" s="142"/>
      <c r="R158" s="105"/>
      <c r="S158" s="105"/>
      <c r="T158" s="84">
        <v>473</v>
      </c>
      <c r="U158" s="139">
        <f t="shared" si="10"/>
        <v>0</v>
      </c>
    </row>
    <row r="159" spans="1:21" ht="21" customHeight="1" x14ac:dyDescent="0.25">
      <c r="A159" s="119" t="s">
        <v>224</v>
      </c>
      <c r="B159" s="587"/>
      <c r="C159" s="128" t="s">
        <v>755</v>
      </c>
      <c r="D159" s="33"/>
      <c r="E159" s="33"/>
      <c r="F159" s="147"/>
      <c r="G159" s="105"/>
      <c r="H159" s="105"/>
      <c r="I159" s="84">
        <v>455</v>
      </c>
      <c r="J159" s="125">
        <f t="shared" ref="J159:J180" si="11">F159*I159</f>
        <v>0</v>
      </c>
      <c r="K159" s="85"/>
      <c r="L159" s="87" t="s">
        <v>307</v>
      </c>
      <c r="M159" s="586"/>
      <c r="N159" s="131" t="s">
        <v>755</v>
      </c>
      <c r="O159" s="105"/>
      <c r="P159" s="105"/>
      <c r="Q159" s="142"/>
      <c r="R159" s="105"/>
      <c r="S159" s="105"/>
      <c r="T159" s="84">
        <v>627</v>
      </c>
      <c r="U159" s="139">
        <f t="shared" si="10"/>
        <v>0</v>
      </c>
    </row>
    <row r="160" spans="1:21" ht="15.75" customHeight="1" x14ac:dyDescent="0.25">
      <c r="A160" s="87" t="s">
        <v>229</v>
      </c>
      <c r="B160" s="587"/>
      <c r="C160" s="128" t="s">
        <v>755</v>
      </c>
      <c r="D160" s="33"/>
      <c r="E160" s="33"/>
      <c r="F160" s="147"/>
      <c r="G160" s="105"/>
      <c r="H160" s="105"/>
      <c r="I160" s="121">
        <v>506</v>
      </c>
      <c r="J160" s="125">
        <f t="shared" si="11"/>
        <v>0</v>
      </c>
      <c r="K160" s="85"/>
      <c r="L160" s="272" t="s">
        <v>308</v>
      </c>
      <c r="M160" s="586"/>
      <c r="N160" s="131" t="s">
        <v>755</v>
      </c>
      <c r="O160" s="86"/>
      <c r="P160" s="86"/>
      <c r="Q160" s="142"/>
      <c r="R160" s="86"/>
      <c r="S160" s="86"/>
      <c r="T160" s="265">
        <v>486</v>
      </c>
      <c r="U160" s="139">
        <f t="shared" si="10"/>
        <v>0</v>
      </c>
    </row>
    <row r="161" spans="1:21" ht="15.75" customHeight="1" x14ac:dyDescent="0.25">
      <c r="A161" s="87" t="s">
        <v>230</v>
      </c>
      <c r="B161" s="587"/>
      <c r="C161" s="128" t="s">
        <v>755</v>
      </c>
      <c r="D161" s="33"/>
      <c r="E161" s="33"/>
      <c r="F161" s="147"/>
      <c r="G161" s="105"/>
      <c r="H161" s="105"/>
      <c r="I161" s="121">
        <v>506</v>
      </c>
      <c r="J161" s="125">
        <f t="shared" si="11"/>
        <v>0</v>
      </c>
      <c r="K161" s="85"/>
      <c r="L161" s="272" t="s">
        <v>309</v>
      </c>
      <c r="M161" s="586"/>
      <c r="N161" s="131" t="s">
        <v>755</v>
      </c>
      <c r="O161" s="86"/>
      <c r="P161" s="86"/>
      <c r="Q161" s="142"/>
      <c r="R161" s="86"/>
      <c r="S161" s="86"/>
      <c r="T161" s="265">
        <v>585</v>
      </c>
      <c r="U161" s="139">
        <f t="shared" si="10"/>
        <v>0</v>
      </c>
    </row>
    <row r="162" spans="1:21" ht="15.75" customHeight="1" x14ac:dyDescent="0.25">
      <c r="A162" s="87" t="s">
        <v>235</v>
      </c>
      <c r="B162" s="587"/>
      <c r="C162" s="128" t="s">
        <v>755</v>
      </c>
      <c r="D162" s="33"/>
      <c r="E162" s="33"/>
      <c r="F162" s="147"/>
      <c r="G162" s="140"/>
      <c r="H162" s="140"/>
      <c r="I162" s="84">
        <v>532</v>
      </c>
      <c r="J162" s="125">
        <f t="shared" si="11"/>
        <v>0</v>
      </c>
      <c r="K162" s="85"/>
      <c r="L162" s="272" t="s">
        <v>310</v>
      </c>
      <c r="M162" s="565"/>
      <c r="N162" s="131" t="s">
        <v>755</v>
      </c>
      <c r="O162" s="86"/>
      <c r="P162" s="86"/>
      <c r="Q162" s="142"/>
      <c r="R162" s="86"/>
      <c r="S162" s="86"/>
      <c r="T162" s="265">
        <v>635</v>
      </c>
      <c r="U162" s="139">
        <f t="shared" si="10"/>
        <v>0</v>
      </c>
    </row>
    <row r="163" spans="1:21" ht="15.75" customHeight="1" x14ac:dyDescent="0.25">
      <c r="A163" s="87" t="s">
        <v>236</v>
      </c>
      <c r="B163" s="587"/>
      <c r="C163" s="128" t="s">
        <v>755</v>
      </c>
      <c r="D163" s="33"/>
      <c r="E163" s="33"/>
      <c r="F163" s="147"/>
      <c r="G163" s="105"/>
      <c r="H163" s="105"/>
      <c r="I163" s="84">
        <v>532</v>
      </c>
      <c r="J163" s="125">
        <f t="shared" si="11"/>
        <v>0</v>
      </c>
      <c r="K163" s="85"/>
      <c r="L163" s="272" t="s">
        <v>311</v>
      </c>
      <c r="M163" s="565"/>
      <c r="N163" s="131" t="s">
        <v>755</v>
      </c>
      <c r="O163" s="86"/>
      <c r="P163" s="86"/>
      <c r="Q163" s="142"/>
      <c r="R163" s="86"/>
      <c r="S163" s="86"/>
      <c r="T163" s="265">
        <v>868</v>
      </c>
      <c r="U163" s="139">
        <f t="shared" si="10"/>
        <v>0</v>
      </c>
    </row>
    <row r="164" spans="1:21" ht="15.75" customHeight="1" x14ac:dyDescent="0.25">
      <c r="A164" s="145" t="s">
        <v>241</v>
      </c>
      <c r="B164" s="587"/>
      <c r="C164" s="128" t="s">
        <v>755</v>
      </c>
      <c r="D164" s="105"/>
      <c r="E164" s="105"/>
      <c r="F164" s="147"/>
      <c r="G164" s="87"/>
      <c r="H164" s="87"/>
      <c r="I164" s="84">
        <v>623</v>
      </c>
      <c r="J164" s="125">
        <f t="shared" si="11"/>
        <v>0</v>
      </c>
      <c r="K164" s="85"/>
      <c r="L164" s="87" t="s">
        <v>312</v>
      </c>
      <c r="M164" s="565"/>
      <c r="N164" s="131" t="s">
        <v>755</v>
      </c>
      <c r="O164" s="105"/>
      <c r="P164" s="105"/>
      <c r="Q164" s="142"/>
      <c r="R164" s="105"/>
      <c r="S164" s="105"/>
      <c r="T164" s="84">
        <v>658</v>
      </c>
      <c r="U164" s="139">
        <f t="shared" si="10"/>
        <v>0</v>
      </c>
    </row>
    <row r="165" spans="1:21" ht="15.75" x14ac:dyDescent="0.25">
      <c r="A165" s="145" t="s">
        <v>242</v>
      </c>
      <c r="B165" s="587"/>
      <c r="C165" s="128" t="s">
        <v>755</v>
      </c>
      <c r="D165" s="105"/>
      <c r="E165" s="105"/>
      <c r="F165" s="147"/>
      <c r="G165" s="105"/>
      <c r="H165" s="105"/>
      <c r="I165" s="84">
        <v>623</v>
      </c>
      <c r="J165" s="125">
        <f t="shared" si="11"/>
        <v>0</v>
      </c>
      <c r="K165" s="85"/>
      <c r="L165" s="87" t="s">
        <v>253</v>
      </c>
      <c r="M165" s="565"/>
      <c r="N165" s="131" t="s">
        <v>755</v>
      </c>
      <c r="O165" s="105"/>
      <c r="P165" s="105"/>
      <c r="Q165" s="142"/>
      <c r="R165" s="105"/>
      <c r="S165" s="105"/>
      <c r="T165" s="84">
        <v>563</v>
      </c>
      <c r="U165" s="139">
        <f t="shared" si="10"/>
        <v>0</v>
      </c>
    </row>
    <row r="166" spans="1:21" ht="15.75" customHeight="1" x14ac:dyDescent="0.25">
      <c r="A166" s="87" t="s">
        <v>247</v>
      </c>
      <c r="B166" s="587"/>
      <c r="C166" s="128" t="s">
        <v>755</v>
      </c>
      <c r="D166" s="105"/>
      <c r="E166" s="105"/>
      <c r="F166" s="147"/>
      <c r="G166" s="105"/>
      <c r="H166" s="105"/>
      <c r="I166" s="84">
        <v>710</v>
      </c>
      <c r="J166" s="125">
        <f t="shared" si="11"/>
        <v>0</v>
      </c>
      <c r="K166" s="85"/>
      <c r="L166" s="87" t="s">
        <v>254</v>
      </c>
      <c r="M166" s="586"/>
      <c r="N166" s="131" t="s">
        <v>755</v>
      </c>
      <c r="O166" s="105"/>
      <c r="P166" s="105"/>
      <c r="Q166" s="142"/>
      <c r="R166" s="105"/>
      <c r="S166" s="105"/>
      <c r="T166" s="84">
        <v>669</v>
      </c>
      <c r="U166" s="139">
        <f t="shared" si="10"/>
        <v>0</v>
      </c>
    </row>
    <row r="167" spans="1:21" ht="15.75" customHeight="1" x14ac:dyDescent="0.25">
      <c r="A167" s="87" t="s">
        <v>248</v>
      </c>
      <c r="B167" s="587"/>
      <c r="C167" s="128" t="s">
        <v>755</v>
      </c>
      <c r="D167" s="105"/>
      <c r="E167" s="105"/>
      <c r="F167" s="147"/>
      <c r="G167" s="105"/>
      <c r="H167" s="105"/>
      <c r="I167" s="84">
        <v>710</v>
      </c>
      <c r="J167" s="125">
        <f t="shared" si="11"/>
        <v>0</v>
      </c>
      <c r="K167" s="85"/>
      <c r="L167" s="87" t="s">
        <v>255</v>
      </c>
      <c r="M167" s="586"/>
      <c r="N167" s="131" t="s">
        <v>755</v>
      </c>
      <c r="O167" s="105"/>
      <c r="P167" s="105"/>
      <c r="Q167" s="142"/>
      <c r="R167" s="105"/>
      <c r="S167" s="105"/>
      <c r="T167" s="84">
        <v>754</v>
      </c>
      <c r="U167" s="139">
        <f t="shared" si="10"/>
        <v>0</v>
      </c>
    </row>
    <row r="168" spans="1:21" ht="15.75" customHeight="1" thickBot="1" x14ac:dyDescent="0.3">
      <c r="A168" s="87" t="s">
        <v>104</v>
      </c>
      <c r="B168" s="588"/>
      <c r="C168" s="128" t="s">
        <v>755</v>
      </c>
      <c r="D168" s="105"/>
      <c r="E168" s="105"/>
      <c r="F168" s="147"/>
      <c r="G168" s="105"/>
      <c r="H168" s="105"/>
      <c r="I168" s="84">
        <v>799</v>
      </c>
      <c r="J168" s="125">
        <f t="shared" si="11"/>
        <v>0</v>
      </c>
      <c r="K168" s="85"/>
      <c r="L168" s="87" t="s">
        <v>60</v>
      </c>
      <c r="M168" s="586"/>
      <c r="N168" s="131" t="s">
        <v>755</v>
      </c>
      <c r="O168" s="105"/>
      <c r="P168" s="105"/>
      <c r="Q168" s="142"/>
      <c r="R168" s="105"/>
      <c r="S168" s="105"/>
      <c r="T168" s="84">
        <v>939</v>
      </c>
      <c r="U168" s="139">
        <f t="shared" si="10"/>
        <v>0</v>
      </c>
    </row>
    <row r="169" spans="1:21" ht="27" customHeight="1" thickBot="1" x14ac:dyDescent="0.3">
      <c r="A169" s="361" t="s">
        <v>768</v>
      </c>
      <c r="B169" s="274"/>
      <c r="C169" s="128" t="s">
        <v>755</v>
      </c>
      <c r="D169" s="105"/>
      <c r="E169" s="105"/>
      <c r="F169" s="147"/>
      <c r="G169" s="105"/>
      <c r="H169" s="105"/>
      <c r="I169" s="266">
        <v>2390</v>
      </c>
      <c r="J169" s="125">
        <f t="shared" si="11"/>
        <v>0</v>
      </c>
      <c r="K169" s="85"/>
      <c r="L169" s="114" t="s">
        <v>69</v>
      </c>
      <c r="M169" s="102"/>
      <c r="N169" s="115" t="s">
        <v>754</v>
      </c>
      <c r="O169" s="117" t="s">
        <v>27</v>
      </c>
      <c r="P169" s="117"/>
      <c r="Q169" s="117" t="s">
        <v>27</v>
      </c>
      <c r="R169" s="148"/>
      <c r="S169" s="148"/>
      <c r="T169" s="117" t="s">
        <v>29</v>
      </c>
      <c r="U169" s="118" t="s">
        <v>31</v>
      </c>
    </row>
    <row r="170" spans="1:21" ht="15.75" customHeight="1" x14ac:dyDescent="0.25">
      <c r="A170" s="361" t="s">
        <v>762</v>
      </c>
      <c r="B170" s="274"/>
      <c r="C170" s="128" t="s">
        <v>755</v>
      </c>
      <c r="D170" s="105"/>
      <c r="E170" s="105"/>
      <c r="F170" s="147"/>
      <c r="G170" s="105"/>
      <c r="H170" s="105"/>
      <c r="I170" s="84">
        <v>3785</v>
      </c>
      <c r="J170" s="125">
        <f t="shared" si="11"/>
        <v>0</v>
      </c>
      <c r="K170" s="85"/>
      <c r="L170" s="87" t="s">
        <v>207</v>
      </c>
      <c r="M170" s="588"/>
      <c r="N170" s="131" t="s">
        <v>755</v>
      </c>
      <c r="O170" s="88"/>
      <c r="P170" s="84">
        <v>1</v>
      </c>
      <c r="Q170" s="84"/>
      <c r="R170" s="84">
        <v>464</v>
      </c>
      <c r="S170" s="84">
        <v>63</v>
      </c>
      <c r="T170" s="84">
        <v>683</v>
      </c>
      <c r="U170" s="139">
        <f>Q170*T170</f>
        <v>0</v>
      </c>
    </row>
    <row r="171" spans="1:21" ht="15.75" customHeight="1" x14ac:dyDescent="0.25">
      <c r="A171" s="87" t="s">
        <v>48</v>
      </c>
      <c r="B171" s="588"/>
      <c r="C171" s="128" t="s">
        <v>755</v>
      </c>
      <c r="D171" s="105"/>
      <c r="E171" s="105"/>
      <c r="F171" s="147"/>
      <c r="G171" s="105"/>
      <c r="H171" s="105"/>
      <c r="I171" s="84">
        <v>889</v>
      </c>
      <c r="J171" s="125">
        <f t="shared" si="11"/>
        <v>0</v>
      </c>
      <c r="K171" s="85"/>
      <c r="L171" s="87" t="s">
        <v>209</v>
      </c>
      <c r="M171" s="588"/>
      <c r="N171" s="131" t="s">
        <v>755</v>
      </c>
      <c r="O171" s="88"/>
      <c r="P171" s="84">
        <v>1</v>
      </c>
      <c r="Q171" s="84"/>
      <c r="R171" s="84">
        <v>464</v>
      </c>
      <c r="S171" s="84">
        <v>63</v>
      </c>
      <c r="T171" s="84">
        <v>783</v>
      </c>
      <c r="U171" s="139">
        <f t="shared" ref="U171:U191" si="12">Q171*T171</f>
        <v>0</v>
      </c>
    </row>
    <row r="172" spans="1:21" ht="15.75" customHeight="1" x14ac:dyDescent="0.25">
      <c r="A172" s="87" t="s">
        <v>50</v>
      </c>
      <c r="B172" s="588"/>
      <c r="C172" s="128" t="s">
        <v>755</v>
      </c>
      <c r="D172" s="105"/>
      <c r="E172" s="105"/>
      <c r="F172" s="147"/>
      <c r="G172" s="105"/>
      <c r="H172" s="105"/>
      <c r="I172" s="84">
        <v>975</v>
      </c>
      <c r="J172" s="125">
        <f t="shared" si="11"/>
        <v>0</v>
      </c>
      <c r="K172" s="85"/>
      <c r="L172" s="87" t="s">
        <v>208</v>
      </c>
      <c r="M172" s="588"/>
      <c r="N172" s="131" t="s">
        <v>755</v>
      </c>
      <c r="O172" s="88"/>
      <c r="P172" s="84">
        <v>1</v>
      </c>
      <c r="Q172" s="84"/>
      <c r="R172" s="84">
        <v>464</v>
      </c>
      <c r="S172" s="84">
        <v>63</v>
      </c>
      <c r="T172" s="84">
        <v>884</v>
      </c>
      <c r="U172" s="139">
        <f t="shared" si="12"/>
        <v>0</v>
      </c>
    </row>
    <row r="173" spans="1:21" ht="15.75" customHeight="1" x14ac:dyDescent="0.25">
      <c r="A173" s="87" t="s">
        <v>51</v>
      </c>
      <c r="B173" s="587"/>
      <c r="C173" s="128" t="s">
        <v>755</v>
      </c>
      <c r="D173" s="140"/>
      <c r="E173" s="121">
        <v>424</v>
      </c>
      <c r="F173" s="147"/>
      <c r="G173" s="140"/>
      <c r="H173" s="140"/>
      <c r="I173" s="84">
        <v>1068</v>
      </c>
      <c r="J173" s="125">
        <f t="shared" si="11"/>
        <v>0</v>
      </c>
      <c r="K173" s="85"/>
      <c r="L173" s="105" t="s">
        <v>210</v>
      </c>
      <c r="M173" s="588"/>
      <c r="N173" s="131" t="s">
        <v>755</v>
      </c>
      <c r="O173" s="125"/>
      <c r="P173" s="84">
        <v>1</v>
      </c>
      <c r="Q173" s="84"/>
      <c r="R173" s="84">
        <v>464</v>
      </c>
      <c r="S173" s="84">
        <v>63</v>
      </c>
      <c r="T173" s="84">
        <v>1090</v>
      </c>
      <c r="U173" s="139">
        <f t="shared" si="12"/>
        <v>0</v>
      </c>
    </row>
    <row r="174" spans="1:21" ht="15.75" customHeight="1" x14ac:dyDescent="0.25">
      <c r="A174" s="87" t="s">
        <v>52</v>
      </c>
      <c r="B174" s="588"/>
      <c r="C174" s="128" t="s">
        <v>755</v>
      </c>
      <c r="D174" s="105"/>
      <c r="E174" s="84">
        <v>454</v>
      </c>
      <c r="F174" s="147"/>
      <c r="G174" s="105"/>
      <c r="H174" s="105"/>
      <c r="I174" s="84">
        <v>1157</v>
      </c>
      <c r="J174" s="125">
        <f t="shared" si="11"/>
        <v>0</v>
      </c>
      <c r="K174" s="85"/>
      <c r="L174" s="87" t="s">
        <v>211</v>
      </c>
      <c r="M174" s="588"/>
      <c r="N174" s="131" t="s">
        <v>755</v>
      </c>
      <c r="O174" s="88"/>
      <c r="P174" s="84">
        <v>1</v>
      </c>
      <c r="Q174" s="84"/>
      <c r="R174" s="84">
        <v>534</v>
      </c>
      <c r="S174" s="84">
        <v>73</v>
      </c>
      <c r="T174" s="84">
        <v>1486</v>
      </c>
      <c r="U174" s="139">
        <f t="shared" si="12"/>
        <v>0</v>
      </c>
    </row>
    <row r="175" spans="1:21" ht="15.75" customHeight="1" x14ac:dyDescent="0.25">
      <c r="A175" s="105" t="s">
        <v>258</v>
      </c>
      <c r="B175" s="588"/>
      <c r="C175" s="128" t="s">
        <v>755</v>
      </c>
      <c r="D175" s="105"/>
      <c r="E175" s="105"/>
      <c r="F175" s="147"/>
      <c r="G175" s="105"/>
      <c r="H175" s="105"/>
      <c r="I175" s="84">
        <v>864</v>
      </c>
      <c r="J175" s="125">
        <f t="shared" si="11"/>
        <v>0</v>
      </c>
      <c r="K175" s="85"/>
      <c r="L175" s="87" t="s">
        <v>212</v>
      </c>
      <c r="M175" s="588"/>
      <c r="N175" s="131" t="s">
        <v>755</v>
      </c>
      <c r="O175" s="88"/>
      <c r="P175" s="84">
        <v>1</v>
      </c>
      <c r="Q175" s="84"/>
      <c r="R175" s="84">
        <v>534</v>
      </c>
      <c r="S175" s="84">
        <v>73</v>
      </c>
      <c r="T175" s="84">
        <v>1486</v>
      </c>
      <c r="U175" s="139">
        <f t="shared" si="12"/>
        <v>0</v>
      </c>
    </row>
    <row r="176" spans="1:21" ht="15.75" customHeight="1" x14ac:dyDescent="0.25">
      <c r="A176" s="105" t="s">
        <v>259</v>
      </c>
      <c r="B176" s="588"/>
      <c r="C176" s="128" t="s">
        <v>755</v>
      </c>
      <c r="D176" s="105"/>
      <c r="E176" s="105"/>
      <c r="F176" s="147"/>
      <c r="G176" s="105"/>
      <c r="H176" s="105"/>
      <c r="I176" s="84">
        <v>864</v>
      </c>
      <c r="J176" s="125">
        <f t="shared" si="11"/>
        <v>0</v>
      </c>
      <c r="K176" s="85"/>
      <c r="L176" s="87" t="s">
        <v>213</v>
      </c>
      <c r="M176" s="588"/>
      <c r="N176" s="131" t="s">
        <v>755</v>
      </c>
      <c r="O176" s="88"/>
      <c r="P176" s="84">
        <v>1</v>
      </c>
      <c r="Q176" s="84"/>
      <c r="R176" s="84">
        <v>534</v>
      </c>
      <c r="S176" s="84">
        <v>73</v>
      </c>
      <c r="T176" s="84">
        <v>1867</v>
      </c>
      <c r="U176" s="139">
        <f t="shared" si="12"/>
        <v>0</v>
      </c>
    </row>
    <row r="177" spans="1:21" ht="15.75" customHeight="1" x14ac:dyDescent="0.25">
      <c r="A177" s="105" t="s">
        <v>264</v>
      </c>
      <c r="B177" s="565"/>
      <c r="C177" s="128" t="s">
        <v>755</v>
      </c>
      <c r="D177" s="86"/>
      <c r="E177" s="86"/>
      <c r="F177" s="147"/>
      <c r="G177" s="86"/>
      <c r="H177" s="86"/>
      <c r="I177" s="84">
        <v>1052</v>
      </c>
      <c r="J177" s="125">
        <f t="shared" si="11"/>
        <v>0</v>
      </c>
      <c r="K177" s="85"/>
      <c r="L177" s="87" t="s">
        <v>214</v>
      </c>
      <c r="M177" s="588"/>
      <c r="N177" s="131" t="s">
        <v>755</v>
      </c>
      <c r="O177" s="88"/>
      <c r="P177" s="84">
        <v>1</v>
      </c>
      <c r="Q177" s="84"/>
      <c r="R177" s="84">
        <v>569</v>
      </c>
      <c r="S177" s="84">
        <v>84</v>
      </c>
      <c r="T177" s="84">
        <v>649</v>
      </c>
      <c r="U177" s="139">
        <f t="shared" si="12"/>
        <v>0</v>
      </c>
    </row>
    <row r="178" spans="1:21" ht="15.75" customHeight="1" x14ac:dyDescent="0.25">
      <c r="A178" s="105" t="s">
        <v>265</v>
      </c>
      <c r="B178" s="588"/>
      <c r="C178" s="128" t="s">
        <v>755</v>
      </c>
      <c r="D178" s="105"/>
      <c r="E178" s="84">
        <v>424</v>
      </c>
      <c r="F178" s="147"/>
      <c r="G178" s="105"/>
      <c r="H178" s="105"/>
      <c r="I178" s="84">
        <v>1052</v>
      </c>
      <c r="J178" s="125">
        <f t="shared" si="11"/>
        <v>0</v>
      </c>
      <c r="K178" s="132"/>
      <c r="L178" s="87" t="s">
        <v>215</v>
      </c>
      <c r="M178" s="588"/>
      <c r="N178" s="131" t="s">
        <v>755</v>
      </c>
      <c r="O178" s="88"/>
      <c r="P178" s="84">
        <v>1</v>
      </c>
      <c r="Q178" s="84"/>
      <c r="R178" s="84">
        <v>569</v>
      </c>
      <c r="S178" s="84">
        <v>84</v>
      </c>
      <c r="T178" s="84">
        <v>649</v>
      </c>
      <c r="U178" s="139">
        <f t="shared" si="12"/>
        <v>0</v>
      </c>
    </row>
    <row r="179" spans="1:21" ht="15.75" customHeight="1" x14ac:dyDescent="0.25">
      <c r="A179" s="87" t="s">
        <v>251</v>
      </c>
      <c r="B179" s="588"/>
      <c r="C179" s="128" t="s">
        <v>755</v>
      </c>
      <c r="D179" s="105"/>
      <c r="E179" s="155"/>
      <c r="F179" s="147"/>
      <c r="G179" s="84">
        <v>286</v>
      </c>
      <c r="H179" s="155"/>
      <c r="I179" s="84">
        <v>682</v>
      </c>
      <c r="J179" s="125">
        <f t="shared" si="11"/>
        <v>0</v>
      </c>
      <c r="K179" s="85"/>
      <c r="L179" s="105" t="s">
        <v>216</v>
      </c>
      <c r="M179" s="588"/>
      <c r="N179" s="131" t="s">
        <v>755</v>
      </c>
      <c r="O179" s="125"/>
      <c r="P179" s="84">
        <v>1</v>
      </c>
      <c r="Q179" s="84"/>
      <c r="R179" s="84">
        <v>569</v>
      </c>
      <c r="S179" s="84">
        <v>84</v>
      </c>
      <c r="T179" s="84">
        <v>683</v>
      </c>
      <c r="U179" s="139">
        <f t="shared" si="12"/>
        <v>0</v>
      </c>
    </row>
    <row r="180" spans="1:21" ht="15.75" customHeight="1" thickBot="1" x14ac:dyDescent="0.3">
      <c r="A180" s="87" t="s">
        <v>252</v>
      </c>
      <c r="B180" s="588"/>
      <c r="C180" s="128" t="s">
        <v>755</v>
      </c>
      <c r="D180" s="105"/>
      <c r="E180" s="105"/>
      <c r="F180" s="147"/>
      <c r="G180" s="84">
        <v>286</v>
      </c>
      <c r="H180" s="105"/>
      <c r="I180" s="84">
        <v>682</v>
      </c>
      <c r="J180" s="125">
        <f t="shared" si="11"/>
        <v>0</v>
      </c>
      <c r="K180" s="85"/>
      <c r="L180" s="105" t="s">
        <v>217</v>
      </c>
      <c r="M180" s="588"/>
      <c r="N180" s="131" t="s">
        <v>755</v>
      </c>
      <c r="O180" s="155"/>
      <c r="P180" s="155"/>
      <c r="Q180" s="84"/>
      <c r="R180" s="155"/>
      <c r="S180" s="155"/>
      <c r="T180" s="84">
        <v>748</v>
      </c>
      <c r="U180" s="139">
        <f t="shared" si="12"/>
        <v>0</v>
      </c>
    </row>
    <row r="181" spans="1:21" ht="27" customHeight="1" thickBot="1" x14ac:dyDescent="0.3">
      <c r="A181" s="114" t="s">
        <v>56</v>
      </c>
      <c r="B181" s="102"/>
      <c r="C181" s="115" t="s">
        <v>754</v>
      </c>
      <c r="D181" s="117" t="s">
        <v>27</v>
      </c>
      <c r="E181" s="117" t="s">
        <v>29</v>
      </c>
      <c r="F181" s="117" t="s">
        <v>27</v>
      </c>
      <c r="G181" s="117" t="s">
        <v>29</v>
      </c>
      <c r="H181" s="117" t="s">
        <v>30</v>
      </c>
      <c r="I181" s="117" t="s">
        <v>29</v>
      </c>
      <c r="J181" s="118" t="s">
        <v>31</v>
      </c>
      <c r="K181" s="132"/>
      <c r="L181" s="155" t="s">
        <v>218</v>
      </c>
      <c r="M181" s="588"/>
      <c r="N181" s="131" t="s">
        <v>755</v>
      </c>
      <c r="O181" s="155"/>
      <c r="P181" s="155"/>
      <c r="Q181" s="84"/>
      <c r="R181" s="155"/>
      <c r="S181" s="155"/>
      <c r="T181" s="84">
        <v>814</v>
      </c>
      <c r="U181" s="139">
        <f t="shared" si="12"/>
        <v>0</v>
      </c>
    </row>
    <row r="182" spans="1:21" ht="15.75" customHeight="1" x14ac:dyDescent="0.25">
      <c r="A182" s="87" t="s">
        <v>225</v>
      </c>
      <c r="B182" s="587"/>
      <c r="C182" s="131" t="s">
        <v>755</v>
      </c>
      <c r="D182" s="146"/>
      <c r="E182" s="146"/>
      <c r="F182" s="147"/>
      <c r="G182" s="145"/>
      <c r="H182" s="145"/>
      <c r="I182" s="84">
        <v>505</v>
      </c>
      <c r="J182" s="125">
        <f>I182*F182</f>
        <v>0</v>
      </c>
      <c r="K182" s="259"/>
      <c r="L182" s="155" t="s">
        <v>219</v>
      </c>
      <c r="M182" s="588"/>
      <c r="N182" s="131" t="s">
        <v>755</v>
      </c>
      <c r="O182" s="88"/>
      <c r="P182" s="84">
        <v>1</v>
      </c>
      <c r="Q182" s="84"/>
      <c r="R182" s="84">
        <v>605</v>
      </c>
      <c r="S182" s="84">
        <v>84</v>
      </c>
      <c r="T182" s="84">
        <v>884</v>
      </c>
      <c r="U182" s="139">
        <f t="shared" si="12"/>
        <v>0</v>
      </c>
    </row>
    <row r="183" spans="1:21" ht="15.75" customHeight="1" x14ac:dyDescent="0.25">
      <c r="A183" s="87" t="s">
        <v>226</v>
      </c>
      <c r="B183" s="587"/>
      <c r="C183" s="131" t="s">
        <v>755</v>
      </c>
      <c r="D183" s="146"/>
      <c r="E183" s="146"/>
      <c r="F183" s="147"/>
      <c r="G183" s="145"/>
      <c r="H183" s="145"/>
      <c r="I183" s="84">
        <v>505</v>
      </c>
      <c r="J183" s="125">
        <f t="shared" ref="J183:J194" si="13">I183*F183</f>
        <v>0</v>
      </c>
      <c r="K183" s="259"/>
      <c r="L183" s="155" t="s">
        <v>220</v>
      </c>
      <c r="M183" s="588"/>
      <c r="N183" s="131" t="s">
        <v>755</v>
      </c>
      <c r="O183" s="125"/>
      <c r="P183" s="84">
        <v>1</v>
      </c>
      <c r="Q183" s="84"/>
      <c r="R183" s="84">
        <v>605</v>
      </c>
      <c r="S183" s="84">
        <v>84</v>
      </c>
      <c r="T183" s="84">
        <v>948</v>
      </c>
      <c r="U183" s="139">
        <f t="shared" si="12"/>
        <v>0</v>
      </c>
    </row>
    <row r="184" spans="1:21" ht="15.75" customHeight="1" x14ac:dyDescent="0.25">
      <c r="A184" s="87" t="s">
        <v>231</v>
      </c>
      <c r="B184" s="588"/>
      <c r="C184" s="131" t="s">
        <v>755</v>
      </c>
      <c r="D184" s="105"/>
      <c r="E184" s="105"/>
      <c r="F184" s="147"/>
      <c r="G184" s="84">
        <v>228</v>
      </c>
      <c r="H184" s="105"/>
      <c r="I184" s="84">
        <v>562</v>
      </c>
      <c r="J184" s="125">
        <f t="shared" si="13"/>
        <v>0</v>
      </c>
      <c r="K184" s="259"/>
      <c r="L184" s="87" t="s">
        <v>181</v>
      </c>
      <c r="M184" s="588"/>
      <c r="N184" s="131" t="s">
        <v>755</v>
      </c>
      <c r="O184" s="105"/>
      <c r="P184" s="105"/>
      <c r="Q184" s="84"/>
      <c r="R184" s="105"/>
      <c r="S184" s="105"/>
      <c r="T184" s="84">
        <v>539</v>
      </c>
      <c r="U184" s="139">
        <f t="shared" si="12"/>
        <v>0</v>
      </c>
    </row>
    <row r="185" spans="1:21" ht="15.75" customHeight="1" x14ac:dyDescent="0.25">
      <c r="A185" s="264" t="s">
        <v>232</v>
      </c>
      <c r="B185" s="588"/>
      <c r="C185" s="131" t="s">
        <v>755</v>
      </c>
      <c r="D185" s="105"/>
      <c r="E185" s="105"/>
      <c r="F185" s="147"/>
      <c r="G185" s="84">
        <v>228</v>
      </c>
      <c r="H185" s="105"/>
      <c r="I185" s="84">
        <v>562</v>
      </c>
      <c r="J185" s="125">
        <f t="shared" si="13"/>
        <v>0</v>
      </c>
      <c r="K185" s="259"/>
      <c r="L185" s="87" t="s">
        <v>182</v>
      </c>
      <c r="M185" s="588"/>
      <c r="N185" s="131" t="s">
        <v>755</v>
      </c>
      <c r="O185" s="105"/>
      <c r="P185" s="105"/>
      <c r="Q185" s="84"/>
      <c r="R185" s="105"/>
      <c r="S185" s="105"/>
      <c r="T185" s="84">
        <v>539</v>
      </c>
      <c r="U185" s="139">
        <f t="shared" si="12"/>
        <v>0</v>
      </c>
    </row>
    <row r="186" spans="1:21" ht="15.75" customHeight="1" x14ac:dyDescent="0.25">
      <c r="A186" s="87" t="s">
        <v>237</v>
      </c>
      <c r="B186" s="588"/>
      <c r="C186" s="131" t="s">
        <v>755</v>
      </c>
      <c r="D186" s="105"/>
      <c r="E186" s="105"/>
      <c r="F186" s="147"/>
      <c r="G186" s="84">
        <v>258</v>
      </c>
      <c r="H186" s="105"/>
      <c r="I186" s="84">
        <v>589</v>
      </c>
      <c r="J186" s="125">
        <f t="shared" si="13"/>
        <v>0</v>
      </c>
      <c r="K186" s="259"/>
      <c r="L186" s="87" t="s">
        <v>187</v>
      </c>
      <c r="M186" s="588"/>
      <c r="N186" s="131" t="s">
        <v>755</v>
      </c>
      <c r="O186" s="105"/>
      <c r="P186" s="105"/>
      <c r="Q186" s="84"/>
      <c r="R186" s="105"/>
      <c r="S186" s="105"/>
      <c r="T186" s="84">
        <v>508</v>
      </c>
      <c r="U186" s="139">
        <f t="shared" si="12"/>
        <v>0</v>
      </c>
    </row>
    <row r="187" spans="1:21" ht="15.75" customHeight="1" x14ac:dyDescent="0.25">
      <c r="A187" s="87" t="s">
        <v>238</v>
      </c>
      <c r="B187" s="588"/>
      <c r="C187" s="131" t="s">
        <v>755</v>
      </c>
      <c r="D187" s="105"/>
      <c r="E187" s="105"/>
      <c r="F187" s="147"/>
      <c r="G187" s="84">
        <v>258</v>
      </c>
      <c r="H187" s="105"/>
      <c r="I187" s="84">
        <v>589</v>
      </c>
      <c r="J187" s="125">
        <f t="shared" si="13"/>
        <v>0</v>
      </c>
      <c r="K187" s="259"/>
      <c r="L187" s="87" t="s">
        <v>188</v>
      </c>
      <c r="M187" s="588"/>
      <c r="N187" s="131" t="s">
        <v>755</v>
      </c>
      <c r="O187" s="105"/>
      <c r="P187" s="105"/>
      <c r="Q187" s="84"/>
      <c r="R187" s="105"/>
      <c r="S187" s="105"/>
      <c r="T187" s="84">
        <v>508</v>
      </c>
      <c r="U187" s="139">
        <f t="shared" si="12"/>
        <v>0</v>
      </c>
    </row>
    <row r="188" spans="1:21" ht="15.75" customHeight="1" x14ac:dyDescent="0.25">
      <c r="A188" s="264" t="s">
        <v>243</v>
      </c>
      <c r="B188" s="588"/>
      <c r="C188" s="131" t="s">
        <v>755</v>
      </c>
      <c r="D188" s="105"/>
      <c r="E188" s="84">
        <v>295</v>
      </c>
      <c r="F188" s="147"/>
      <c r="G188" s="105"/>
      <c r="H188" s="105"/>
      <c r="I188" s="84">
        <v>690</v>
      </c>
      <c r="J188" s="125">
        <f t="shared" si="13"/>
        <v>0</v>
      </c>
      <c r="K188" s="259"/>
      <c r="L188" s="87" t="s">
        <v>183</v>
      </c>
      <c r="M188" s="588"/>
      <c r="N188" s="131" t="s">
        <v>755</v>
      </c>
      <c r="O188" s="105"/>
      <c r="P188" s="105"/>
      <c r="Q188" s="84"/>
      <c r="R188" s="105"/>
      <c r="S188" s="105"/>
      <c r="T188" s="84">
        <v>589</v>
      </c>
      <c r="U188" s="139">
        <f t="shared" si="12"/>
        <v>0</v>
      </c>
    </row>
    <row r="189" spans="1:21" ht="15.75" customHeight="1" x14ac:dyDescent="0.25">
      <c r="A189" s="87" t="s">
        <v>244</v>
      </c>
      <c r="B189" s="588"/>
      <c r="C189" s="131" t="s">
        <v>755</v>
      </c>
      <c r="D189" s="105"/>
      <c r="E189" s="84">
        <v>295</v>
      </c>
      <c r="F189" s="147"/>
      <c r="G189" s="105"/>
      <c r="H189" s="105"/>
      <c r="I189" s="84">
        <v>690</v>
      </c>
      <c r="J189" s="125">
        <f t="shared" si="13"/>
        <v>0</v>
      </c>
      <c r="K189" s="259"/>
      <c r="L189" s="87" t="s">
        <v>184</v>
      </c>
      <c r="M189" s="588"/>
      <c r="N189" s="131" t="s">
        <v>755</v>
      </c>
      <c r="O189" s="105"/>
      <c r="P189" s="105"/>
      <c r="Q189" s="84"/>
      <c r="R189" s="105"/>
      <c r="S189" s="105"/>
      <c r="T189" s="84">
        <v>589</v>
      </c>
      <c r="U189" s="139">
        <f t="shared" si="12"/>
        <v>0</v>
      </c>
    </row>
    <row r="190" spans="1:21" ht="15.75" customHeight="1" x14ac:dyDescent="0.25">
      <c r="A190" s="87" t="s">
        <v>249</v>
      </c>
      <c r="B190" s="588"/>
      <c r="C190" s="131" t="s">
        <v>755</v>
      </c>
      <c r="D190" s="105"/>
      <c r="E190" s="84">
        <v>329</v>
      </c>
      <c r="F190" s="147"/>
      <c r="G190" s="105"/>
      <c r="H190" s="105"/>
      <c r="I190" s="84">
        <v>787</v>
      </c>
      <c r="J190" s="125">
        <f t="shared" si="13"/>
        <v>0</v>
      </c>
      <c r="K190" s="259"/>
      <c r="L190" s="87" t="s">
        <v>189</v>
      </c>
      <c r="M190" s="588"/>
      <c r="N190" s="131" t="s">
        <v>755</v>
      </c>
      <c r="O190" s="105"/>
      <c r="P190" s="105"/>
      <c r="Q190" s="84"/>
      <c r="R190" s="105"/>
      <c r="S190" s="105"/>
      <c r="T190" s="84">
        <v>602</v>
      </c>
      <c r="U190" s="139">
        <f t="shared" si="12"/>
        <v>0</v>
      </c>
    </row>
    <row r="191" spans="1:21" ht="15.75" customHeight="1" x14ac:dyDescent="0.25">
      <c r="A191" s="87" t="s">
        <v>250</v>
      </c>
      <c r="B191" s="588"/>
      <c r="C191" s="131" t="s">
        <v>755</v>
      </c>
      <c r="D191" s="105"/>
      <c r="E191" s="84">
        <v>329</v>
      </c>
      <c r="F191" s="147"/>
      <c r="G191" s="105"/>
      <c r="H191" s="105"/>
      <c r="I191" s="84">
        <v>787</v>
      </c>
      <c r="J191" s="125">
        <f t="shared" si="13"/>
        <v>0</v>
      </c>
      <c r="K191" s="259"/>
      <c r="L191" s="87" t="s">
        <v>190</v>
      </c>
      <c r="M191" s="588"/>
      <c r="N191" s="131" t="s">
        <v>755</v>
      </c>
      <c r="O191" s="105"/>
      <c r="P191" s="105"/>
      <c r="Q191" s="84"/>
      <c r="R191" s="105"/>
      <c r="S191" s="105"/>
      <c r="T191" s="84">
        <v>602</v>
      </c>
      <c r="U191" s="139">
        <f t="shared" si="12"/>
        <v>0</v>
      </c>
    </row>
    <row r="192" spans="1:21" ht="15.75" customHeight="1" x14ac:dyDescent="0.25">
      <c r="A192" s="87" t="s">
        <v>105</v>
      </c>
      <c r="B192" s="588"/>
      <c r="C192" s="131" t="s">
        <v>755</v>
      </c>
      <c r="D192" s="105"/>
      <c r="E192" s="84">
        <v>389</v>
      </c>
      <c r="F192" s="147"/>
      <c r="G192" s="105"/>
      <c r="H192" s="105"/>
      <c r="I192" s="84">
        <v>886</v>
      </c>
      <c r="J192" s="125">
        <f t="shared" si="13"/>
        <v>0</v>
      </c>
      <c r="K192" s="132"/>
    </row>
    <row r="193" spans="1:21" ht="15.75" customHeight="1" x14ac:dyDescent="0.25">
      <c r="A193" s="361" t="s">
        <v>763</v>
      </c>
      <c r="B193" s="274"/>
      <c r="C193" s="131" t="s">
        <v>755</v>
      </c>
      <c r="D193" s="105"/>
      <c r="E193" s="84">
        <v>389</v>
      </c>
      <c r="F193" s="147"/>
      <c r="G193" s="105"/>
      <c r="H193" s="105"/>
      <c r="I193" s="266">
        <v>2477</v>
      </c>
      <c r="J193" s="125">
        <f t="shared" si="13"/>
        <v>0</v>
      </c>
      <c r="K193" s="132"/>
    </row>
    <row r="194" spans="1:21" ht="15.75" customHeight="1" x14ac:dyDescent="0.25">
      <c r="A194" s="361" t="s">
        <v>764</v>
      </c>
      <c r="B194" s="274"/>
      <c r="C194" s="131" t="s">
        <v>755</v>
      </c>
      <c r="D194" s="105"/>
      <c r="E194" s="84">
        <v>389</v>
      </c>
      <c r="F194" s="147"/>
      <c r="G194" s="105"/>
      <c r="H194" s="105"/>
      <c r="I194" s="84">
        <v>3872</v>
      </c>
      <c r="J194" s="125">
        <f t="shared" si="13"/>
        <v>0</v>
      </c>
      <c r="K194" s="318"/>
      <c r="L194" s="252"/>
      <c r="M194" s="252"/>
      <c r="N194" s="252"/>
      <c r="O194" s="252"/>
      <c r="P194" s="252"/>
      <c r="Q194" s="319"/>
      <c r="R194" s="320"/>
      <c r="S194" s="320"/>
      <c r="T194" s="252"/>
      <c r="U194" s="314"/>
    </row>
    <row r="195" spans="1:21" ht="15.75" customHeight="1" x14ac:dyDescent="0.25">
      <c r="I195" s="367" t="s">
        <v>37</v>
      </c>
      <c r="J195" s="174">
        <f>SUM(J136:J194)</f>
        <v>0</v>
      </c>
      <c r="K195" s="92"/>
      <c r="L195" s="252"/>
      <c r="M195" s="252"/>
      <c r="N195" s="252"/>
      <c r="O195" s="252"/>
      <c r="P195" s="252"/>
      <c r="Q195" s="319"/>
      <c r="R195" s="320"/>
      <c r="S195" s="320"/>
      <c r="T195" s="367" t="s">
        <v>37</v>
      </c>
      <c r="U195" s="369">
        <f>SUM(U136:U194)</f>
        <v>0</v>
      </c>
    </row>
    <row r="196" spans="1:21" ht="15.75" customHeight="1" x14ac:dyDescent="0.35">
      <c r="A196" s="1"/>
      <c r="B196" s="2"/>
      <c r="C196" s="1"/>
      <c r="D196" s="2"/>
      <c r="E196" s="1"/>
      <c r="M196" s="9"/>
      <c r="N196" s="160"/>
      <c r="O196" s="3"/>
      <c r="P196" s="3"/>
      <c r="Q196" s="321" t="s">
        <v>454</v>
      </c>
      <c r="R196" s="252"/>
      <c r="S196" s="252"/>
      <c r="T196" s="252"/>
      <c r="U196" s="261"/>
    </row>
    <row r="197" spans="1:21" ht="16.5" customHeight="1" x14ac:dyDescent="0.35">
      <c r="A197" s="1"/>
      <c r="B197" s="2"/>
      <c r="C197" s="1"/>
      <c r="D197" s="2"/>
      <c r="E197" s="1"/>
      <c r="F197" s="623" t="s">
        <v>0</v>
      </c>
      <c r="G197" s="623"/>
      <c r="H197" s="623"/>
      <c r="I197" s="623"/>
      <c r="J197" s="623"/>
      <c r="K197" s="623"/>
      <c r="L197" s="623"/>
      <c r="M197" s="652"/>
      <c r="N197" s="134"/>
      <c r="O197" s="3"/>
      <c r="P197" s="3"/>
      <c r="Q197" s="319" t="s">
        <v>455</v>
      </c>
      <c r="R197" s="252"/>
      <c r="S197" s="252"/>
      <c r="T197" s="252"/>
      <c r="U197" s="261"/>
    </row>
    <row r="198" spans="1:21" ht="16.5" customHeight="1" x14ac:dyDescent="0.3">
      <c r="A198" s="1"/>
      <c r="B198" s="2"/>
      <c r="C198" s="1"/>
      <c r="D198" s="2"/>
      <c r="E198" s="1"/>
      <c r="F198" s="623" t="s">
        <v>444</v>
      </c>
      <c r="G198" s="623"/>
      <c r="H198" s="623"/>
      <c r="I198" s="623"/>
      <c r="J198" s="623"/>
      <c r="K198" s="623"/>
      <c r="L198" s="623"/>
      <c r="M198" s="652"/>
      <c r="N198" s="161"/>
      <c r="O198" s="1"/>
      <c r="P198" s="1"/>
      <c r="Q198" s="319" t="s">
        <v>456</v>
      </c>
      <c r="R198" s="252"/>
      <c r="S198" s="252"/>
      <c r="T198" s="252"/>
      <c r="U198" s="253"/>
    </row>
    <row r="199" spans="1:21" ht="16.5" customHeight="1" x14ac:dyDescent="0.25">
      <c r="A199" s="1"/>
      <c r="B199" s="2"/>
      <c r="C199" s="1"/>
      <c r="D199" s="2"/>
      <c r="E199" s="1"/>
      <c r="F199" s="647" t="s">
        <v>446</v>
      </c>
      <c r="G199" s="647"/>
      <c r="H199" s="647"/>
      <c r="I199" s="647"/>
      <c r="J199" s="647"/>
      <c r="K199" s="647"/>
      <c r="L199" s="647"/>
      <c r="M199" s="648"/>
      <c r="N199" s="161"/>
      <c r="O199" s="1"/>
      <c r="P199" s="1"/>
      <c r="Q199" s="321" t="s">
        <v>485</v>
      </c>
      <c r="R199" s="252"/>
      <c r="S199" s="252"/>
      <c r="T199" s="252"/>
      <c r="U199" s="253"/>
    </row>
    <row r="200" spans="1:21" ht="15.75" customHeight="1" x14ac:dyDescent="0.25">
      <c r="A200" s="93"/>
      <c r="B200" s="94"/>
      <c r="C200" s="93"/>
      <c r="D200" s="95"/>
      <c r="E200" s="96"/>
      <c r="F200" s="96"/>
      <c r="G200" s="96"/>
      <c r="H200" s="97"/>
      <c r="I200" s="653"/>
      <c r="J200" s="653"/>
      <c r="K200" s="653"/>
      <c r="L200" s="653"/>
      <c r="M200" s="9"/>
      <c r="N200" s="134"/>
      <c r="O200" s="96"/>
      <c r="P200" s="96"/>
      <c r="Q200" s="321" t="s">
        <v>487</v>
      </c>
      <c r="R200" s="252"/>
      <c r="S200" s="252"/>
      <c r="T200" s="252"/>
      <c r="U200" s="252"/>
    </row>
    <row r="201" spans="1:21" ht="15.75" customHeight="1" thickBot="1" x14ac:dyDescent="0.3">
      <c r="K201" s="92"/>
      <c r="L201" s="93"/>
      <c r="M201" s="9"/>
      <c r="N201" s="9"/>
      <c r="O201" s="96"/>
      <c r="P201" s="96"/>
    </row>
    <row r="202" spans="1:21" ht="4.5" customHeight="1" thickBot="1" x14ac:dyDescent="0.3">
      <c r="A202" s="162"/>
      <c r="B202" s="113"/>
      <c r="C202" s="113"/>
      <c r="D202" s="113"/>
      <c r="E202" s="113"/>
      <c r="F202" s="113"/>
      <c r="G202" s="113"/>
      <c r="H202" s="113"/>
      <c r="I202" s="113"/>
      <c r="J202" s="113"/>
      <c r="K202" s="72"/>
      <c r="L202" s="175"/>
      <c r="M202" s="176"/>
      <c r="N202" s="325"/>
      <c r="O202" s="177"/>
      <c r="P202" s="177"/>
      <c r="Q202" s="177"/>
      <c r="R202" s="177"/>
      <c r="S202" s="177"/>
      <c r="T202" s="178"/>
      <c r="U202" s="75"/>
    </row>
    <row r="203" spans="1:21" ht="28.5" customHeight="1" thickBot="1" x14ac:dyDescent="0.3">
      <c r="A203" s="114" t="s">
        <v>443</v>
      </c>
      <c r="B203" s="102"/>
      <c r="C203" s="115" t="s">
        <v>754</v>
      </c>
      <c r="D203" s="117" t="s">
        <v>27</v>
      </c>
      <c r="E203" s="117"/>
      <c r="F203" s="117" t="s">
        <v>27</v>
      </c>
      <c r="G203" s="148"/>
      <c r="H203" s="148"/>
      <c r="I203" s="117" t="s">
        <v>29</v>
      </c>
      <c r="J203" s="118" t="s">
        <v>31</v>
      </c>
      <c r="K203" s="103"/>
      <c r="L203" s="637" t="s">
        <v>409</v>
      </c>
      <c r="M203" s="638"/>
      <c r="N203" s="115"/>
      <c r="O203" s="117" t="s">
        <v>27</v>
      </c>
      <c r="P203" s="117" t="s">
        <v>28</v>
      </c>
      <c r="Q203" s="117" t="s">
        <v>27</v>
      </c>
      <c r="R203" s="117" t="s">
        <v>29</v>
      </c>
      <c r="S203" s="117" t="s">
        <v>30</v>
      </c>
      <c r="T203" s="117" t="s">
        <v>29</v>
      </c>
      <c r="U203" s="118" t="s">
        <v>31</v>
      </c>
    </row>
    <row r="204" spans="1:21" ht="15.75" customHeight="1" x14ac:dyDescent="0.25">
      <c r="A204" s="119" t="s">
        <v>185</v>
      </c>
      <c r="B204" s="587"/>
      <c r="C204" s="128" t="s">
        <v>755</v>
      </c>
      <c r="D204" s="140"/>
      <c r="E204" s="140"/>
      <c r="F204" s="121"/>
      <c r="G204" s="140"/>
      <c r="H204" s="140"/>
      <c r="I204" s="121">
        <v>682</v>
      </c>
      <c r="J204" s="139">
        <f>F204*I204</f>
        <v>0</v>
      </c>
      <c r="K204" s="130"/>
      <c r="L204" s="322" t="s">
        <v>367</v>
      </c>
      <c r="M204" s="595"/>
      <c r="N204" s="595"/>
      <c r="O204" s="166"/>
      <c r="P204" s="166"/>
      <c r="Q204" s="84"/>
      <c r="R204" s="166"/>
      <c r="S204" s="166"/>
      <c r="T204" s="268">
        <v>33</v>
      </c>
      <c r="U204" s="121">
        <f>T204*Q204</f>
        <v>0</v>
      </c>
    </row>
    <row r="205" spans="1:21" ht="15.75" customHeight="1" x14ac:dyDescent="0.25">
      <c r="A205" s="87" t="s">
        <v>186</v>
      </c>
      <c r="B205" s="588"/>
      <c r="C205" s="128" t="s">
        <v>755</v>
      </c>
      <c r="D205" s="105"/>
      <c r="E205" s="105"/>
      <c r="F205" s="84"/>
      <c r="G205" s="105"/>
      <c r="H205" s="105"/>
      <c r="I205" s="84">
        <v>682</v>
      </c>
      <c r="J205" s="139">
        <f t="shared" ref="J205:J221" si="14">F205*I205</f>
        <v>0</v>
      </c>
      <c r="K205" s="130"/>
      <c r="L205" s="272" t="s">
        <v>368</v>
      </c>
      <c r="M205" s="565"/>
      <c r="N205" s="565"/>
      <c r="O205" s="86"/>
      <c r="P205" s="86"/>
      <c r="Q205" s="84"/>
      <c r="R205" s="86"/>
      <c r="S205" s="86"/>
      <c r="T205" s="268">
        <v>33</v>
      </c>
      <c r="U205" s="121">
        <f t="shared" ref="U205:U245" si="15">T205*Q205</f>
        <v>0</v>
      </c>
    </row>
    <row r="206" spans="1:21" ht="15" customHeight="1" x14ac:dyDescent="0.25">
      <c r="A206" s="87" t="s">
        <v>191</v>
      </c>
      <c r="B206" s="588"/>
      <c r="C206" s="128" t="s">
        <v>755</v>
      </c>
      <c r="D206" s="105"/>
      <c r="E206" s="105"/>
      <c r="F206" s="84"/>
      <c r="G206" s="105"/>
      <c r="H206" s="105"/>
      <c r="I206" s="84">
        <v>685</v>
      </c>
      <c r="J206" s="139">
        <f t="shared" si="14"/>
        <v>0</v>
      </c>
      <c r="K206" s="130"/>
      <c r="L206" s="272" t="s">
        <v>369</v>
      </c>
      <c r="M206" s="565"/>
      <c r="N206" s="565"/>
      <c r="O206" s="86"/>
      <c r="P206" s="86"/>
      <c r="Q206" s="84"/>
      <c r="R206" s="86"/>
      <c r="S206" s="86"/>
      <c r="T206" s="268">
        <v>33</v>
      </c>
      <c r="U206" s="121">
        <f t="shared" si="15"/>
        <v>0</v>
      </c>
    </row>
    <row r="207" spans="1:21" ht="15.75" customHeight="1" x14ac:dyDescent="0.25">
      <c r="A207" s="87" t="s">
        <v>192</v>
      </c>
      <c r="B207" s="588"/>
      <c r="C207" s="128" t="s">
        <v>755</v>
      </c>
      <c r="D207" s="105"/>
      <c r="E207" s="105"/>
      <c r="F207" s="84"/>
      <c r="G207" s="105"/>
      <c r="H207" s="105"/>
      <c r="I207" s="84">
        <v>685</v>
      </c>
      <c r="J207" s="139">
        <f t="shared" si="14"/>
        <v>0</v>
      </c>
      <c r="K207" s="130"/>
      <c r="L207" s="272" t="s">
        <v>370</v>
      </c>
      <c r="M207" s="565"/>
      <c r="N207" s="565"/>
      <c r="O207" s="86"/>
      <c r="P207" s="86"/>
      <c r="Q207" s="84"/>
      <c r="R207" s="86"/>
      <c r="S207" s="86"/>
      <c r="T207" s="268">
        <v>33</v>
      </c>
      <c r="U207" s="121">
        <f t="shared" si="15"/>
        <v>0</v>
      </c>
    </row>
    <row r="208" spans="1:21" ht="15.75" customHeight="1" x14ac:dyDescent="0.25">
      <c r="A208" s="272" t="s">
        <v>193</v>
      </c>
      <c r="B208" s="588"/>
      <c r="C208" s="128" t="s">
        <v>755</v>
      </c>
      <c r="D208" s="105"/>
      <c r="E208" s="105"/>
      <c r="F208" s="84"/>
      <c r="G208" s="105"/>
      <c r="H208" s="105"/>
      <c r="I208" s="84">
        <v>796</v>
      </c>
      <c r="J208" s="139">
        <f t="shared" si="14"/>
        <v>0</v>
      </c>
      <c r="K208" s="130"/>
      <c r="L208" s="272" t="s">
        <v>371</v>
      </c>
      <c r="M208" s="565"/>
      <c r="N208" s="565"/>
      <c r="O208" s="86"/>
      <c r="P208" s="86"/>
      <c r="Q208" s="84"/>
      <c r="R208" s="86"/>
      <c r="S208" s="86"/>
      <c r="T208" s="268">
        <v>33</v>
      </c>
      <c r="U208" s="121">
        <f t="shared" si="15"/>
        <v>0</v>
      </c>
    </row>
    <row r="209" spans="1:21" ht="15.75" customHeight="1" x14ac:dyDescent="0.25">
      <c r="A209" s="272" t="s">
        <v>194</v>
      </c>
      <c r="B209" s="588"/>
      <c r="C209" s="128" t="s">
        <v>755</v>
      </c>
      <c r="D209" s="105"/>
      <c r="E209" s="105"/>
      <c r="F209" s="84"/>
      <c r="G209" s="105"/>
      <c r="H209" s="105"/>
      <c r="I209" s="84">
        <v>796</v>
      </c>
      <c r="J209" s="139">
        <f t="shared" si="14"/>
        <v>0</v>
      </c>
      <c r="K209" s="130"/>
      <c r="L209" s="272" t="s">
        <v>372</v>
      </c>
      <c r="M209" s="565"/>
      <c r="N209" s="565"/>
      <c r="O209" s="86"/>
      <c r="P209" s="86"/>
      <c r="Q209" s="84"/>
      <c r="R209" s="86"/>
      <c r="S209" s="86"/>
      <c r="T209" s="268">
        <v>33</v>
      </c>
      <c r="U209" s="121">
        <f t="shared" si="15"/>
        <v>0</v>
      </c>
    </row>
    <row r="210" spans="1:21" ht="15.75" customHeight="1" x14ac:dyDescent="0.25">
      <c r="A210" s="272" t="s">
        <v>195</v>
      </c>
      <c r="B210" s="586"/>
      <c r="C210" s="128" t="s">
        <v>755</v>
      </c>
      <c r="D210" s="105"/>
      <c r="E210" s="105"/>
      <c r="F210" s="84"/>
      <c r="G210" s="105"/>
      <c r="H210" s="105"/>
      <c r="I210" s="84">
        <v>745</v>
      </c>
      <c r="J210" s="139">
        <f t="shared" si="14"/>
        <v>0</v>
      </c>
      <c r="K210" s="130"/>
      <c r="L210" s="272" t="s">
        <v>373</v>
      </c>
      <c r="M210" s="565"/>
      <c r="N210" s="565"/>
      <c r="O210" s="86"/>
      <c r="P210" s="86"/>
      <c r="Q210" s="84"/>
      <c r="R210" s="86"/>
      <c r="S210" s="86"/>
      <c r="T210" s="268">
        <v>33</v>
      </c>
      <c r="U210" s="121">
        <f t="shared" si="15"/>
        <v>0</v>
      </c>
    </row>
    <row r="211" spans="1:21" ht="15.75" customHeight="1" x14ac:dyDescent="0.25">
      <c r="A211" s="272" t="s">
        <v>196</v>
      </c>
      <c r="B211" s="586"/>
      <c r="C211" s="128" t="s">
        <v>755</v>
      </c>
      <c r="D211" s="105"/>
      <c r="E211" s="105"/>
      <c r="F211" s="84"/>
      <c r="G211" s="105"/>
      <c r="H211" s="105"/>
      <c r="I211" s="84">
        <v>745</v>
      </c>
      <c r="J211" s="139">
        <f t="shared" si="14"/>
        <v>0</v>
      </c>
      <c r="K211" s="130"/>
      <c r="L211" s="272" t="s">
        <v>374</v>
      </c>
      <c r="M211" s="565"/>
      <c r="N211" s="565"/>
      <c r="O211" s="86"/>
      <c r="P211" s="86"/>
      <c r="Q211" s="84"/>
      <c r="R211" s="86"/>
      <c r="S211" s="86"/>
      <c r="T211" s="268">
        <v>33</v>
      </c>
      <c r="U211" s="121">
        <f t="shared" si="15"/>
        <v>0</v>
      </c>
    </row>
    <row r="212" spans="1:21" ht="15.75" x14ac:dyDescent="0.25">
      <c r="A212" s="272" t="s">
        <v>197</v>
      </c>
      <c r="B212" s="588"/>
      <c r="C212" s="128" t="s">
        <v>755</v>
      </c>
      <c r="D212" s="105"/>
      <c r="E212" s="105"/>
      <c r="F212" s="84"/>
      <c r="G212" s="105"/>
      <c r="H212" s="105"/>
      <c r="I212" s="84">
        <v>872</v>
      </c>
      <c r="J212" s="139">
        <f t="shared" si="14"/>
        <v>0</v>
      </c>
      <c r="K212" s="130"/>
      <c r="L212" s="272" t="s">
        <v>375</v>
      </c>
      <c r="M212" s="565"/>
      <c r="N212" s="565"/>
      <c r="O212" s="86"/>
      <c r="P212" s="86"/>
      <c r="Q212" s="84"/>
      <c r="R212" s="86"/>
      <c r="S212" s="86"/>
      <c r="T212" s="268">
        <v>33</v>
      </c>
      <c r="U212" s="121">
        <f t="shared" si="15"/>
        <v>0</v>
      </c>
    </row>
    <row r="213" spans="1:21" ht="15.75" customHeight="1" x14ac:dyDescent="0.25">
      <c r="A213" s="272" t="s">
        <v>198</v>
      </c>
      <c r="B213" s="588"/>
      <c r="C213" s="128" t="s">
        <v>755</v>
      </c>
      <c r="D213" s="105"/>
      <c r="E213" s="105"/>
      <c r="F213" s="84"/>
      <c r="G213" s="105"/>
      <c r="H213" s="105"/>
      <c r="I213" s="84">
        <v>843</v>
      </c>
      <c r="J213" s="139">
        <f t="shared" si="14"/>
        <v>0</v>
      </c>
      <c r="K213" s="130"/>
      <c r="L213" s="272" t="s">
        <v>376</v>
      </c>
      <c r="M213" s="565"/>
      <c r="N213" s="565"/>
      <c r="O213" s="86"/>
      <c r="P213" s="86"/>
      <c r="Q213" s="84"/>
      <c r="R213" s="86"/>
      <c r="S213" s="86"/>
      <c r="T213" s="268">
        <v>33</v>
      </c>
      <c r="U213" s="121">
        <f t="shared" si="15"/>
        <v>0</v>
      </c>
    </row>
    <row r="214" spans="1:21" ht="15.75" customHeight="1" x14ac:dyDescent="0.25">
      <c r="A214" s="272" t="s">
        <v>199</v>
      </c>
      <c r="B214" s="588"/>
      <c r="C214" s="128" t="s">
        <v>755</v>
      </c>
      <c r="D214" s="105"/>
      <c r="E214" s="105"/>
      <c r="F214" s="84"/>
      <c r="G214" s="105"/>
      <c r="H214" s="105"/>
      <c r="I214" s="84">
        <v>977</v>
      </c>
      <c r="J214" s="139">
        <f t="shared" si="14"/>
        <v>0</v>
      </c>
      <c r="K214" s="130"/>
      <c r="L214" s="272" t="s">
        <v>377</v>
      </c>
      <c r="M214" s="565"/>
      <c r="N214" s="565"/>
      <c r="O214" s="86"/>
      <c r="P214" s="86"/>
      <c r="Q214" s="84"/>
      <c r="R214" s="86"/>
      <c r="S214" s="86"/>
      <c r="T214" s="268">
        <v>33</v>
      </c>
      <c r="U214" s="121">
        <f t="shared" si="15"/>
        <v>0</v>
      </c>
    </row>
    <row r="215" spans="1:21" ht="15.75" x14ac:dyDescent="0.25">
      <c r="A215" s="272" t="s">
        <v>200</v>
      </c>
      <c r="B215" s="588"/>
      <c r="C215" s="128" t="s">
        <v>755</v>
      </c>
      <c r="D215" s="105"/>
      <c r="E215" s="105"/>
      <c r="F215" s="84"/>
      <c r="G215" s="105"/>
      <c r="H215" s="105"/>
      <c r="I215" s="84">
        <v>906</v>
      </c>
      <c r="J215" s="139">
        <f t="shared" si="14"/>
        <v>0</v>
      </c>
      <c r="K215" s="130"/>
      <c r="L215" s="272" t="s">
        <v>378</v>
      </c>
      <c r="M215" s="565"/>
      <c r="N215" s="565"/>
      <c r="O215" s="86"/>
      <c r="P215" s="86"/>
      <c r="Q215" s="84"/>
      <c r="R215" s="86"/>
      <c r="S215" s="86"/>
      <c r="T215" s="268">
        <v>33</v>
      </c>
      <c r="U215" s="121">
        <f t="shared" si="15"/>
        <v>0</v>
      </c>
    </row>
    <row r="216" spans="1:21" ht="15.75" customHeight="1" x14ac:dyDescent="0.25">
      <c r="A216" s="272" t="s">
        <v>201</v>
      </c>
      <c r="B216" s="588"/>
      <c r="C216" s="128" t="s">
        <v>755</v>
      </c>
      <c r="D216" s="105"/>
      <c r="E216" s="105"/>
      <c r="F216" s="84"/>
      <c r="G216" s="105"/>
      <c r="H216" s="105"/>
      <c r="I216" s="84">
        <v>1038</v>
      </c>
      <c r="J216" s="139">
        <f t="shared" si="14"/>
        <v>0</v>
      </c>
      <c r="K216" s="130"/>
      <c r="L216" s="272" t="s">
        <v>379</v>
      </c>
      <c r="M216" s="565"/>
      <c r="N216" s="565"/>
      <c r="O216" s="86"/>
      <c r="P216" s="86"/>
      <c r="Q216" s="84"/>
      <c r="R216" s="86"/>
      <c r="S216" s="86"/>
      <c r="T216" s="268">
        <v>33</v>
      </c>
      <c r="U216" s="121">
        <f t="shared" si="15"/>
        <v>0</v>
      </c>
    </row>
    <row r="217" spans="1:21" ht="15.75" customHeight="1" x14ac:dyDescent="0.25">
      <c r="A217" s="272" t="s">
        <v>202</v>
      </c>
      <c r="B217" s="588"/>
      <c r="C217" s="128" t="s">
        <v>755</v>
      </c>
      <c r="D217" s="105"/>
      <c r="E217" s="105"/>
      <c r="F217" s="84"/>
      <c r="G217" s="105"/>
      <c r="H217" s="105"/>
      <c r="I217" s="84">
        <v>999</v>
      </c>
      <c r="J217" s="139">
        <f t="shared" si="14"/>
        <v>0</v>
      </c>
      <c r="K217" s="130"/>
      <c r="L217" s="272" t="s">
        <v>380</v>
      </c>
      <c r="M217" s="565"/>
      <c r="N217" s="565"/>
      <c r="O217" s="86"/>
      <c r="P217" s="86"/>
      <c r="Q217" s="84"/>
      <c r="R217" s="86"/>
      <c r="S217" s="86"/>
      <c r="T217" s="268">
        <v>33</v>
      </c>
      <c r="U217" s="121">
        <f t="shared" si="15"/>
        <v>0</v>
      </c>
    </row>
    <row r="218" spans="1:21" ht="15.75" customHeight="1" x14ac:dyDescent="0.25">
      <c r="A218" s="272" t="s">
        <v>203</v>
      </c>
      <c r="B218" s="588"/>
      <c r="C218" s="128" t="s">
        <v>755</v>
      </c>
      <c r="D218" s="105"/>
      <c r="E218" s="105"/>
      <c r="F218" s="84"/>
      <c r="G218" s="105"/>
      <c r="H218" s="105"/>
      <c r="I218" s="84">
        <v>1139</v>
      </c>
      <c r="J218" s="139">
        <f t="shared" si="14"/>
        <v>0</v>
      </c>
      <c r="K218" s="130"/>
      <c r="L218" s="272" t="s">
        <v>381</v>
      </c>
      <c r="M218" s="565"/>
      <c r="N218" s="565"/>
      <c r="O218" s="86"/>
      <c r="P218" s="86"/>
      <c r="Q218" s="84"/>
      <c r="R218" s="86"/>
      <c r="S218" s="86"/>
      <c r="T218" s="268">
        <v>33</v>
      </c>
      <c r="U218" s="121">
        <f t="shared" si="15"/>
        <v>0</v>
      </c>
    </row>
    <row r="219" spans="1:21" ht="15.75" customHeight="1" x14ac:dyDescent="0.25">
      <c r="A219" s="272" t="s">
        <v>204</v>
      </c>
      <c r="B219" s="588"/>
      <c r="C219" s="128" t="s">
        <v>755</v>
      </c>
      <c r="D219" s="105"/>
      <c r="E219" s="105"/>
      <c r="F219" s="84"/>
      <c r="G219" s="105"/>
      <c r="H219" s="105"/>
      <c r="I219" s="84">
        <v>1052</v>
      </c>
      <c r="J219" s="139">
        <f t="shared" si="14"/>
        <v>0</v>
      </c>
      <c r="K219" s="130"/>
      <c r="L219" s="272" t="s">
        <v>382</v>
      </c>
      <c r="M219" s="565"/>
      <c r="N219" s="565"/>
      <c r="O219" s="86"/>
      <c r="P219" s="86"/>
      <c r="Q219" s="84"/>
      <c r="R219" s="86"/>
      <c r="S219" s="86"/>
      <c r="T219" s="265">
        <v>44</v>
      </c>
      <c r="U219" s="121">
        <f t="shared" si="15"/>
        <v>0</v>
      </c>
    </row>
    <row r="220" spans="1:21" ht="15.75" x14ac:dyDescent="0.25">
      <c r="A220" s="272" t="s">
        <v>205</v>
      </c>
      <c r="B220" s="588"/>
      <c r="C220" s="128" t="s">
        <v>755</v>
      </c>
      <c r="D220" s="105"/>
      <c r="E220" s="105"/>
      <c r="F220" s="84"/>
      <c r="G220" s="105"/>
      <c r="H220" s="105"/>
      <c r="I220" s="84">
        <v>1188</v>
      </c>
      <c r="J220" s="139">
        <f t="shared" si="14"/>
        <v>0</v>
      </c>
      <c r="K220" s="259"/>
      <c r="L220" s="272" t="s">
        <v>383</v>
      </c>
      <c r="M220" s="565"/>
      <c r="N220" s="565"/>
      <c r="O220" s="86"/>
      <c r="P220" s="86"/>
      <c r="Q220" s="84"/>
      <c r="R220" s="86"/>
      <c r="S220" s="86"/>
      <c r="T220" s="265">
        <v>44</v>
      </c>
      <c r="U220" s="121">
        <f t="shared" si="15"/>
        <v>0</v>
      </c>
    </row>
    <row r="221" spans="1:21" ht="15.75" customHeight="1" thickBot="1" x14ac:dyDescent="0.3">
      <c r="A221" s="264" t="s">
        <v>206</v>
      </c>
      <c r="B221" s="597"/>
      <c r="C221" s="128" t="s">
        <v>755</v>
      </c>
      <c r="D221" s="360"/>
      <c r="E221" s="360"/>
      <c r="F221" s="84"/>
      <c r="G221" s="360"/>
      <c r="H221" s="360"/>
      <c r="I221" s="310">
        <v>1161</v>
      </c>
      <c r="J221" s="139">
        <f t="shared" si="14"/>
        <v>0</v>
      </c>
      <c r="K221" s="130"/>
      <c r="L221" s="272" t="s">
        <v>384</v>
      </c>
      <c r="M221" s="565"/>
      <c r="N221" s="565"/>
      <c r="O221" s="86"/>
      <c r="P221" s="86"/>
      <c r="Q221" s="84"/>
      <c r="R221" s="86"/>
      <c r="S221" s="86"/>
      <c r="T221" s="265">
        <v>44</v>
      </c>
      <c r="U221" s="121">
        <f t="shared" si="15"/>
        <v>0</v>
      </c>
    </row>
    <row r="222" spans="1:21" ht="15.75" customHeight="1" thickBot="1" x14ac:dyDescent="0.3">
      <c r="A222" s="114" t="s">
        <v>350</v>
      </c>
      <c r="B222" s="102"/>
      <c r="C222" s="115"/>
      <c r="D222" s="117" t="s">
        <v>27</v>
      </c>
      <c r="E222" s="117"/>
      <c r="F222" s="117" t="s">
        <v>27</v>
      </c>
      <c r="G222" s="148"/>
      <c r="H222" s="148"/>
      <c r="I222" s="117" t="s">
        <v>29</v>
      </c>
      <c r="J222" s="118" t="s">
        <v>31</v>
      </c>
      <c r="K222" s="130"/>
      <c r="L222" s="272" t="s">
        <v>385</v>
      </c>
      <c r="M222" s="565"/>
      <c r="N222" s="565"/>
      <c r="O222" s="86"/>
      <c r="P222" s="86"/>
      <c r="Q222" s="84"/>
      <c r="R222" s="86"/>
      <c r="S222" s="86"/>
      <c r="T222" s="265">
        <v>44</v>
      </c>
      <c r="U222" s="121">
        <f t="shared" si="15"/>
        <v>0</v>
      </c>
    </row>
    <row r="223" spans="1:21" ht="15.75" customHeight="1" x14ac:dyDescent="0.25">
      <c r="A223" s="322" t="s">
        <v>351</v>
      </c>
      <c r="B223" s="598"/>
      <c r="C223" s="598"/>
      <c r="D223" s="322"/>
      <c r="E223" s="322"/>
      <c r="F223" s="84"/>
      <c r="G223" s="322"/>
      <c r="H223" s="322"/>
      <c r="I223" s="285">
        <v>45</v>
      </c>
      <c r="J223" s="139">
        <f>F223*I223</f>
        <v>0</v>
      </c>
      <c r="K223" s="130"/>
      <c r="L223" s="272" t="s">
        <v>386</v>
      </c>
      <c r="M223" s="565"/>
      <c r="N223" s="565"/>
      <c r="O223" s="86"/>
      <c r="P223" s="86"/>
      <c r="Q223" s="84"/>
      <c r="R223" s="86"/>
      <c r="S223" s="86"/>
      <c r="T223" s="265">
        <v>44</v>
      </c>
      <c r="U223" s="121">
        <f t="shared" si="15"/>
        <v>0</v>
      </c>
    </row>
    <row r="224" spans="1:21" ht="15.75" x14ac:dyDescent="0.25">
      <c r="A224" s="272" t="s">
        <v>352</v>
      </c>
      <c r="B224" s="599"/>
      <c r="C224" s="599"/>
      <c r="D224" s="272"/>
      <c r="E224" s="272"/>
      <c r="F224" s="84"/>
      <c r="G224" s="272"/>
      <c r="H224" s="272"/>
      <c r="I224" s="269">
        <v>55</v>
      </c>
      <c r="J224" s="139">
        <f t="shared" ref="J224:J231" si="16">F224*I224</f>
        <v>0</v>
      </c>
      <c r="K224" s="130"/>
      <c r="L224" s="272" t="s">
        <v>387</v>
      </c>
      <c r="M224" s="565"/>
      <c r="N224" s="565"/>
      <c r="O224" s="86"/>
      <c r="P224" s="86"/>
      <c r="Q224" s="84"/>
      <c r="R224" s="86"/>
      <c r="S224" s="86"/>
      <c r="T224" s="265">
        <v>44</v>
      </c>
      <c r="U224" s="121">
        <f t="shared" si="15"/>
        <v>0</v>
      </c>
    </row>
    <row r="225" spans="1:21" ht="15.75" customHeight="1" x14ac:dyDescent="0.25">
      <c r="A225" s="272" t="s">
        <v>353</v>
      </c>
      <c r="B225" s="599"/>
      <c r="C225" s="599"/>
      <c r="D225" s="272"/>
      <c r="E225" s="272"/>
      <c r="F225" s="84"/>
      <c r="G225" s="272"/>
      <c r="H225" s="272"/>
      <c r="I225" s="269">
        <v>68</v>
      </c>
      <c r="J225" s="139">
        <f t="shared" si="16"/>
        <v>0</v>
      </c>
      <c r="K225" s="130"/>
      <c r="L225" s="272" t="s">
        <v>388</v>
      </c>
      <c r="M225" s="565"/>
      <c r="N225" s="565"/>
      <c r="O225" s="86"/>
      <c r="P225" s="86"/>
      <c r="Q225" s="84"/>
      <c r="R225" s="86"/>
      <c r="S225" s="86"/>
      <c r="T225" s="265">
        <v>44</v>
      </c>
      <c r="U225" s="121">
        <f t="shared" si="15"/>
        <v>0</v>
      </c>
    </row>
    <row r="226" spans="1:21" ht="15.75" customHeight="1" x14ac:dyDescent="0.25">
      <c r="A226" s="272" t="s">
        <v>354</v>
      </c>
      <c r="B226" s="599"/>
      <c r="C226" s="599"/>
      <c r="D226" s="272"/>
      <c r="E226" s="272"/>
      <c r="F226" s="84"/>
      <c r="G226" s="272"/>
      <c r="H226" s="272"/>
      <c r="I226" s="269">
        <v>77</v>
      </c>
      <c r="J226" s="139">
        <f t="shared" si="16"/>
        <v>0</v>
      </c>
      <c r="K226" s="130"/>
      <c r="L226" s="272" t="s">
        <v>389</v>
      </c>
      <c r="M226" s="565"/>
      <c r="N226" s="565"/>
      <c r="O226" s="86"/>
      <c r="P226" s="86"/>
      <c r="Q226" s="84"/>
      <c r="R226" s="86"/>
      <c r="S226" s="86"/>
      <c r="T226" s="265">
        <v>44</v>
      </c>
      <c r="U226" s="121">
        <f t="shared" si="15"/>
        <v>0</v>
      </c>
    </row>
    <row r="227" spans="1:21" ht="15.75" customHeight="1" x14ac:dyDescent="0.25">
      <c r="A227" s="272" t="s">
        <v>355</v>
      </c>
      <c r="B227" s="599"/>
      <c r="C227" s="599"/>
      <c r="D227" s="272"/>
      <c r="E227" s="272"/>
      <c r="F227" s="84"/>
      <c r="G227" s="272"/>
      <c r="H227" s="272"/>
      <c r="I227" s="269">
        <v>90</v>
      </c>
      <c r="J227" s="139">
        <f t="shared" si="16"/>
        <v>0</v>
      </c>
      <c r="K227" s="130"/>
      <c r="L227" s="272" t="s">
        <v>390</v>
      </c>
      <c r="M227" s="565"/>
      <c r="N227" s="565"/>
      <c r="O227" s="86"/>
      <c r="P227" s="86"/>
      <c r="Q227" s="84"/>
      <c r="R227" s="86"/>
      <c r="S227" s="86"/>
      <c r="T227" s="265">
        <v>44</v>
      </c>
      <c r="U227" s="121">
        <f t="shared" si="15"/>
        <v>0</v>
      </c>
    </row>
    <row r="228" spans="1:21" ht="15.75" customHeight="1" x14ac:dyDescent="0.25">
      <c r="A228" s="272" t="s">
        <v>356</v>
      </c>
      <c r="B228" s="599"/>
      <c r="C228" s="599"/>
      <c r="D228" s="272"/>
      <c r="E228" s="272"/>
      <c r="F228" s="84"/>
      <c r="G228" s="272"/>
      <c r="H228" s="272"/>
      <c r="I228" s="269">
        <v>93</v>
      </c>
      <c r="J228" s="139">
        <f t="shared" si="16"/>
        <v>0</v>
      </c>
      <c r="K228" s="130"/>
      <c r="L228" s="272" t="s">
        <v>391</v>
      </c>
      <c r="M228" s="588"/>
      <c r="N228" s="599"/>
      <c r="O228" s="105"/>
      <c r="P228" s="105"/>
      <c r="Q228" s="84"/>
      <c r="R228" s="105"/>
      <c r="S228" s="105"/>
      <c r="T228" s="265">
        <v>44</v>
      </c>
      <c r="U228" s="121">
        <f t="shared" si="15"/>
        <v>0</v>
      </c>
    </row>
    <row r="229" spans="1:21" ht="15.75" customHeight="1" x14ac:dyDescent="0.25">
      <c r="A229" s="272" t="s">
        <v>357</v>
      </c>
      <c r="B229" s="599"/>
      <c r="C229" s="599"/>
      <c r="D229" s="272"/>
      <c r="E229" s="272"/>
      <c r="F229" s="84"/>
      <c r="G229" s="272"/>
      <c r="H229" s="272"/>
      <c r="I229" s="269">
        <v>112</v>
      </c>
      <c r="J229" s="139">
        <f t="shared" si="16"/>
        <v>0</v>
      </c>
      <c r="K229" s="130"/>
      <c r="L229" s="272" t="s">
        <v>392</v>
      </c>
      <c r="M229" s="588"/>
      <c r="N229" s="599"/>
      <c r="O229" s="105"/>
      <c r="P229" s="105"/>
      <c r="Q229" s="84"/>
      <c r="R229" s="105"/>
      <c r="S229" s="105"/>
      <c r="T229" s="265">
        <v>44</v>
      </c>
      <c r="U229" s="121">
        <f t="shared" si="15"/>
        <v>0</v>
      </c>
    </row>
    <row r="230" spans="1:21" ht="15.75" customHeight="1" x14ac:dyDescent="0.25">
      <c r="A230" s="272" t="s">
        <v>358</v>
      </c>
      <c r="B230" s="599"/>
      <c r="C230" s="599"/>
      <c r="D230" s="272"/>
      <c r="E230" s="272"/>
      <c r="F230" s="84"/>
      <c r="G230" s="272"/>
      <c r="H230" s="272"/>
      <c r="I230" s="269">
        <v>108</v>
      </c>
      <c r="J230" s="139">
        <f t="shared" si="16"/>
        <v>0</v>
      </c>
      <c r="K230" s="130"/>
      <c r="L230" s="272" t="s">
        <v>393</v>
      </c>
      <c r="M230" s="588"/>
      <c r="N230" s="599"/>
      <c r="O230" s="105"/>
      <c r="P230" s="105"/>
      <c r="Q230" s="84"/>
      <c r="R230" s="105"/>
      <c r="S230" s="105"/>
      <c r="T230" s="265">
        <v>44</v>
      </c>
      <c r="U230" s="121">
        <f t="shared" si="15"/>
        <v>0</v>
      </c>
    </row>
    <row r="231" spans="1:21" ht="15.75" customHeight="1" thickBot="1" x14ac:dyDescent="0.3">
      <c r="A231" s="344" t="s">
        <v>359</v>
      </c>
      <c r="B231" s="600"/>
      <c r="C231" s="600"/>
      <c r="D231" s="344"/>
      <c r="E231" s="344"/>
      <c r="F231" s="84"/>
      <c r="G231" s="344"/>
      <c r="H231" s="344"/>
      <c r="I231" s="293">
        <v>130</v>
      </c>
      <c r="J231" s="139">
        <f t="shared" si="16"/>
        <v>0</v>
      </c>
      <c r="K231" s="130"/>
      <c r="L231" s="87" t="s">
        <v>394</v>
      </c>
      <c r="M231" s="588"/>
      <c r="N231" s="599"/>
      <c r="O231" s="105"/>
      <c r="P231" s="105"/>
      <c r="Q231" s="84"/>
      <c r="R231" s="105"/>
      <c r="S231" s="105"/>
      <c r="T231" s="265">
        <v>44</v>
      </c>
      <c r="U231" s="121">
        <f t="shared" si="15"/>
        <v>0</v>
      </c>
    </row>
    <row r="232" spans="1:21" ht="15.75" customHeight="1" thickBot="1" x14ac:dyDescent="0.3">
      <c r="A232" s="637" t="s">
        <v>366</v>
      </c>
      <c r="B232" s="638"/>
      <c r="C232" s="116"/>
      <c r="D232" s="117" t="s">
        <v>27</v>
      </c>
      <c r="E232" s="117" t="s">
        <v>28</v>
      </c>
      <c r="F232" s="117" t="s">
        <v>27</v>
      </c>
      <c r="G232" s="117" t="s">
        <v>29</v>
      </c>
      <c r="H232" s="117" t="s">
        <v>30</v>
      </c>
      <c r="I232" s="117" t="s">
        <v>29</v>
      </c>
      <c r="J232" s="118" t="s">
        <v>31</v>
      </c>
      <c r="K232" s="130"/>
      <c r="L232" s="87" t="s">
        <v>395</v>
      </c>
      <c r="M232" s="565"/>
      <c r="N232" s="565"/>
      <c r="O232" s="86"/>
      <c r="P232" s="86"/>
      <c r="Q232" s="84"/>
      <c r="R232" s="86"/>
      <c r="S232" s="86"/>
      <c r="T232" s="265">
        <v>44</v>
      </c>
      <c r="U232" s="121">
        <f t="shared" si="15"/>
        <v>0</v>
      </c>
    </row>
    <row r="233" spans="1:21" ht="15.75" customHeight="1" x14ac:dyDescent="0.25">
      <c r="A233" s="327" t="s">
        <v>344</v>
      </c>
      <c r="B233" s="595"/>
      <c r="C233" s="595"/>
      <c r="D233" s="166"/>
      <c r="E233" s="166"/>
      <c r="F233" s="84"/>
      <c r="G233" s="166"/>
      <c r="H233" s="166"/>
      <c r="I233" s="287">
        <v>62</v>
      </c>
      <c r="J233" s="139">
        <f>F233*I233</f>
        <v>0</v>
      </c>
      <c r="K233" s="130"/>
      <c r="L233" s="87" t="s">
        <v>396</v>
      </c>
      <c r="M233" s="565"/>
      <c r="N233" s="565"/>
      <c r="O233" s="86"/>
      <c r="P233" s="86"/>
      <c r="Q233" s="84"/>
      <c r="R233" s="86"/>
      <c r="S233" s="86"/>
      <c r="T233" s="265">
        <v>44</v>
      </c>
      <c r="U233" s="121">
        <f t="shared" si="15"/>
        <v>0</v>
      </c>
    </row>
    <row r="234" spans="1:21" ht="15.75" customHeight="1" x14ac:dyDescent="0.25">
      <c r="A234" s="328" t="s">
        <v>345</v>
      </c>
      <c r="B234" s="565"/>
      <c r="C234" s="565"/>
      <c r="D234" s="86"/>
      <c r="E234" s="86"/>
      <c r="F234" s="84"/>
      <c r="G234" s="86"/>
      <c r="H234" s="86"/>
      <c r="I234" s="263">
        <v>62</v>
      </c>
      <c r="J234" s="139">
        <f t="shared" ref="J234:J238" si="17">F234*I234</f>
        <v>0</v>
      </c>
      <c r="K234" s="130"/>
      <c r="L234" s="87" t="s">
        <v>397</v>
      </c>
      <c r="M234" s="565"/>
      <c r="N234" s="565"/>
      <c r="O234" s="86"/>
      <c r="P234" s="86"/>
      <c r="Q234" s="84"/>
      <c r="R234" s="86"/>
      <c r="S234" s="86"/>
      <c r="T234" s="265">
        <v>33</v>
      </c>
      <c r="U234" s="121">
        <f t="shared" si="15"/>
        <v>0</v>
      </c>
    </row>
    <row r="235" spans="1:21" ht="15.75" customHeight="1" x14ac:dyDescent="0.25">
      <c r="A235" s="328" t="s">
        <v>346</v>
      </c>
      <c r="B235" s="565"/>
      <c r="C235" s="565"/>
      <c r="D235" s="86"/>
      <c r="E235" s="86"/>
      <c r="F235" s="84"/>
      <c r="G235" s="86"/>
      <c r="H235" s="86"/>
      <c r="I235" s="263">
        <v>62</v>
      </c>
      <c r="J235" s="139">
        <f t="shared" si="17"/>
        <v>0</v>
      </c>
      <c r="K235" s="130"/>
      <c r="L235" s="87" t="s">
        <v>398</v>
      </c>
      <c r="M235" s="565"/>
      <c r="N235" s="565"/>
      <c r="O235" s="86"/>
      <c r="P235" s="86"/>
      <c r="Q235" s="84"/>
      <c r="R235" s="86"/>
      <c r="S235" s="86"/>
      <c r="T235" s="265">
        <v>33</v>
      </c>
      <c r="U235" s="121">
        <f t="shared" si="15"/>
        <v>0</v>
      </c>
    </row>
    <row r="236" spans="1:21" ht="15.75" customHeight="1" x14ac:dyDescent="0.25">
      <c r="A236" s="328" t="s">
        <v>360</v>
      </c>
      <c r="B236" s="565"/>
      <c r="C236" s="565"/>
      <c r="D236" s="86"/>
      <c r="E236" s="86"/>
      <c r="F236" s="84"/>
      <c r="G236" s="86"/>
      <c r="H236" s="86"/>
      <c r="I236" s="263">
        <v>105</v>
      </c>
      <c r="J236" s="139">
        <f t="shared" si="17"/>
        <v>0</v>
      </c>
      <c r="K236" s="259"/>
      <c r="L236" s="87" t="s">
        <v>399</v>
      </c>
      <c r="M236" s="565"/>
      <c r="N236" s="565"/>
      <c r="O236" s="86"/>
      <c r="P236" s="86"/>
      <c r="Q236" s="84"/>
      <c r="R236" s="86"/>
      <c r="S236" s="86"/>
      <c r="T236" s="265">
        <v>33</v>
      </c>
      <c r="U236" s="121">
        <f t="shared" si="15"/>
        <v>0</v>
      </c>
    </row>
    <row r="237" spans="1:21" ht="15.75" customHeight="1" x14ac:dyDescent="0.25">
      <c r="A237" s="328" t="s">
        <v>361</v>
      </c>
      <c r="B237" s="565"/>
      <c r="C237" s="565"/>
      <c r="D237" s="86"/>
      <c r="E237" s="86"/>
      <c r="F237" s="84"/>
      <c r="G237" s="86"/>
      <c r="H237" s="86"/>
      <c r="I237" s="263">
        <v>105</v>
      </c>
      <c r="J237" s="139">
        <f t="shared" si="17"/>
        <v>0</v>
      </c>
      <c r="K237" s="130"/>
      <c r="L237" s="87" t="s">
        <v>400</v>
      </c>
      <c r="M237" s="565"/>
      <c r="N237" s="565"/>
      <c r="O237" s="86"/>
      <c r="P237" s="86"/>
      <c r="Q237" s="84"/>
      <c r="R237" s="86"/>
      <c r="S237" s="86"/>
      <c r="T237" s="265">
        <v>44</v>
      </c>
      <c r="U237" s="121">
        <f t="shared" si="15"/>
        <v>0</v>
      </c>
    </row>
    <row r="238" spans="1:21" ht="15.75" customHeight="1" thickBot="1" x14ac:dyDescent="0.3">
      <c r="A238" s="328" t="s">
        <v>362</v>
      </c>
      <c r="B238" s="565"/>
      <c r="C238" s="565"/>
      <c r="D238" s="86"/>
      <c r="E238" s="86"/>
      <c r="F238" s="84"/>
      <c r="G238" s="86"/>
      <c r="H238" s="86"/>
      <c r="I238" s="263">
        <v>105</v>
      </c>
      <c r="J238" s="139">
        <f t="shared" si="17"/>
        <v>0</v>
      </c>
      <c r="K238" s="130"/>
      <c r="L238" s="87" t="s">
        <v>401</v>
      </c>
      <c r="M238" s="565"/>
      <c r="N238" s="565"/>
      <c r="O238" s="86"/>
      <c r="P238" s="86"/>
      <c r="Q238" s="84"/>
      <c r="R238" s="86"/>
      <c r="S238" s="86"/>
      <c r="T238" s="265">
        <v>44</v>
      </c>
      <c r="U238" s="121">
        <f t="shared" si="15"/>
        <v>0</v>
      </c>
    </row>
    <row r="239" spans="1:21" ht="15.75" customHeight="1" thickBot="1" x14ac:dyDescent="0.3">
      <c r="A239" s="307" t="s">
        <v>410</v>
      </c>
      <c r="B239" s="292"/>
      <c r="C239" s="116"/>
      <c r="D239" s="117" t="s">
        <v>27</v>
      </c>
      <c r="E239" s="117" t="s">
        <v>28</v>
      </c>
      <c r="F239" s="117" t="s">
        <v>27</v>
      </c>
      <c r="G239" s="117" t="s">
        <v>29</v>
      </c>
      <c r="H239" s="117" t="s">
        <v>30</v>
      </c>
      <c r="I239" s="117" t="s">
        <v>29</v>
      </c>
      <c r="J239" s="118" t="s">
        <v>31</v>
      </c>
      <c r="K239" s="130"/>
      <c r="L239" s="87" t="s">
        <v>402</v>
      </c>
      <c r="M239" s="565"/>
      <c r="N239" s="565"/>
      <c r="O239" s="86"/>
      <c r="P239" s="86"/>
      <c r="Q239" s="84"/>
      <c r="R239" s="86"/>
      <c r="S239" s="86"/>
      <c r="T239" s="265">
        <v>44</v>
      </c>
      <c r="U239" s="121">
        <f t="shared" si="15"/>
        <v>0</v>
      </c>
    </row>
    <row r="240" spans="1:21" ht="15.75" customHeight="1" x14ac:dyDescent="0.25">
      <c r="A240" s="322" t="s">
        <v>411</v>
      </c>
      <c r="B240" s="595"/>
      <c r="C240" s="595"/>
      <c r="D240" s="166"/>
      <c r="E240" s="166"/>
      <c r="F240" s="84"/>
      <c r="G240" s="166"/>
      <c r="H240" s="166"/>
      <c r="I240" s="268">
        <v>36</v>
      </c>
      <c r="J240" s="139">
        <f>I240*F240</f>
        <v>0</v>
      </c>
      <c r="K240" s="130"/>
      <c r="L240" s="87" t="s">
        <v>403</v>
      </c>
      <c r="M240" s="565"/>
      <c r="N240" s="565"/>
      <c r="O240" s="86"/>
      <c r="P240" s="86"/>
      <c r="Q240" s="84"/>
      <c r="R240" s="86"/>
      <c r="S240" s="86"/>
      <c r="T240" s="265">
        <v>44</v>
      </c>
      <c r="U240" s="121">
        <f t="shared" si="15"/>
        <v>0</v>
      </c>
    </row>
    <row r="241" spans="1:21" ht="15.75" customHeight="1" x14ac:dyDescent="0.25">
      <c r="A241" s="272" t="s">
        <v>412</v>
      </c>
      <c r="B241" s="565"/>
      <c r="C241" s="565"/>
      <c r="D241" s="86"/>
      <c r="E241" s="86"/>
      <c r="F241" s="84"/>
      <c r="G241" s="86"/>
      <c r="H241" s="86"/>
      <c r="I241" s="265">
        <v>40</v>
      </c>
      <c r="J241" s="139">
        <f t="shared" ref="J241:J258" si="18">I241*F241</f>
        <v>0</v>
      </c>
      <c r="K241" s="130"/>
      <c r="L241" s="87" t="s">
        <v>404</v>
      </c>
      <c r="M241" s="565"/>
      <c r="N241" s="565"/>
      <c r="O241" s="86"/>
      <c r="P241" s="86"/>
      <c r="Q241" s="84"/>
      <c r="R241" s="86"/>
      <c r="S241" s="86"/>
      <c r="T241" s="265">
        <v>44</v>
      </c>
      <c r="U241" s="121">
        <f t="shared" si="15"/>
        <v>0</v>
      </c>
    </row>
    <row r="242" spans="1:21" ht="15.75" customHeight="1" x14ac:dyDescent="0.25">
      <c r="A242" s="272" t="s">
        <v>413</v>
      </c>
      <c r="B242" s="565"/>
      <c r="C242" s="565"/>
      <c r="D242" s="86"/>
      <c r="E242" s="86"/>
      <c r="F242" s="84"/>
      <c r="G242" s="86"/>
      <c r="H242" s="86"/>
      <c r="I242" s="265">
        <v>49</v>
      </c>
      <c r="J242" s="139">
        <f t="shared" si="18"/>
        <v>0</v>
      </c>
      <c r="K242" s="130"/>
      <c r="L242" s="87" t="s">
        <v>405</v>
      </c>
      <c r="M242" s="565"/>
      <c r="N242" s="565"/>
      <c r="O242" s="86"/>
      <c r="P242" s="86"/>
      <c r="Q242" s="84"/>
      <c r="R242" s="86"/>
      <c r="S242" s="86"/>
      <c r="T242" s="265">
        <v>44</v>
      </c>
      <c r="U242" s="121">
        <f t="shared" si="15"/>
        <v>0</v>
      </c>
    </row>
    <row r="243" spans="1:21" ht="15.75" customHeight="1" x14ac:dyDescent="0.25">
      <c r="A243" s="272" t="s">
        <v>414</v>
      </c>
      <c r="B243" s="565"/>
      <c r="C243" s="565"/>
      <c r="D243" s="86"/>
      <c r="E243" s="86"/>
      <c r="F243" s="84"/>
      <c r="G243" s="86"/>
      <c r="H243" s="86"/>
      <c r="I243" s="265">
        <v>44</v>
      </c>
      <c r="J243" s="139">
        <f t="shared" si="18"/>
        <v>0</v>
      </c>
      <c r="K243" s="259"/>
      <c r="L243" s="272" t="s">
        <v>406</v>
      </c>
      <c r="M243" s="565"/>
      <c r="N243" s="565"/>
      <c r="O243" s="86"/>
      <c r="P243" s="86"/>
      <c r="Q243" s="84"/>
      <c r="R243" s="86"/>
      <c r="S243" s="86"/>
      <c r="T243" s="265">
        <v>44</v>
      </c>
      <c r="U243" s="121">
        <f t="shared" si="15"/>
        <v>0</v>
      </c>
    </row>
    <row r="244" spans="1:21" ht="15.75" customHeight="1" x14ac:dyDescent="0.25">
      <c r="A244" s="272" t="s">
        <v>415</v>
      </c>
      <c r="B244" s="565"/>
      <c r="C244" s="565"/>
      <c r="D244" s="86"/>
      <c r="E244" s="86"/>
      <c r="F244" s="84"/>
      <c r="G244" s="86"/>
      <c r="H244" s="86"/>
      <c r="I244" s="265">
        <v>59</v>
      </c>
      <c r="J244" s="139">
        <f t="shared" si="18"/>
        <v>0</v>
      </c>
      <c r="K244" s="259"/>
      <c r="L244" s="272" t="s">
        <v>407</v>
      </c>
      <c r="M244" s="565"/>
      <c r="N244" s="565"/>
      <c r="O244" s="86"/>
      <c r="P244" s="86"/>
      <c r="Q244" s="84"/>
      <c r="R244" s="86"/>
      <c r="S244" s="86"/>
      <c r="T244" s="265">
        <v>44</v>
      </c>
      <c r="U244" s="121">
        <f t="shared" si="15"/>
        <v>0</v>
      </c>
    </row>
    <row r="245" spans="1:21" ht="15.75" customHeight="1" thickBot="1" x14ac:dyDescent="0.3">
      <c r="A245" s="272" t="s">
        <v>416</v>
      </c>
      <c r="B245" s="565"/>
      <c r="C245" s="565"/>
      <c r="D245" s="86"/>
      <c r="E245" s="86"/>
      <c r="F245" s="84"/>
      <c r="G245" s="86"/>
      <c r="H245" s="86"/>
      <c r="I245" s="265">
        <v>49</v>
      </c>
      <c r="J245" s="139">
        <f t="shared" si="18"/>
        <v>0</v>
      </c>
      <c r="K245" s="259"/>
      <c r="L245" s="272" t="s">
        <v>408</v>
      </c>
      <c r="M245" s="565"/>
      <c r="N245" s="565"/>
      <c r="O245" s="86"/>
      <c r="P245" s="86"/>
      <c r="Q245" s="84"/>
      <c r="R245" s="86"/>
      <c r="S245" s="86"/>
      <c r="T245" s="265">
        <v>44</v>
      </c>
      <c r="U245" s="121">
        <f t="shared" si="15"/>
        <v>0</v>
      </c>
    </row>
    <row r="246" spans="1:21" ht="15.75" customHeight="1" thickBot="1" x14ac:dyDescent="0.3">
      <c r="A246" s="272" t="s">
        <v>417</v>
      </c>
      <c r="B246" s="565"/>
      <c r="C246" s="565"/>
      <c r="D246" s="86"/>
      <c r="E246" s="86"/>
      <c r="F246" s="84"/>
      <c r="G246" s="86"/>
      <c r="H246" s="86"/>
      <c r="I246" s="265">
        <v>72</v>
      </c>
      <c r="J246" s="139">
        <f t="shared" si="18"/>
        <v>0</v>
      </c>
      <c r="K246" s="259"/>
      <c r="L246" s="651" t="s">
        <v>365</v>
      </c>
      <c r="M246" s="638"/>
      <c r="N246" s="116"/>
      <c r="O246" s="117" t="s">
        <v>27</v>
      </c>
      <c r="P246" s="117" t="s">
        <v>28</v>
      </c>
      <c r="Q246" s="117" t="s">
        <v>27</v>
      </c>
      <c r="R246" s="117" t="s">
        <v>29</v>
      </c>
      <c r="S246" s="117" t="s">
        <v>30</v>
      </c>
      <c r="T246" s="117" t="s">
        <v>29</v>
      </c>
      <c r="U246" s="118" t="s">
        <v>31</v>
      </c>
    </row>
    <row r="247" spans="1:21" ht="15.75" customHeight="1" x14ac:dyDescent="0.25">
      <c r="A247" s="272" t="s">
        <v>418</v>
      </c>
      <c r="B247" s="565"/>
      <c r="C247" s="565"/>
      <c r="D247" s="86"/>
      <c r="E247" s="86"/>
      <c r="F247" s="84"/>
      <c r="G247" s="86"/>
      <c r="H247" s="86"/>
      <c r="I247" s="265">
        <v>53</v>
      </c>
      <c r="J247" s="139">
        <f t="shared" si="18"/>
        <v>0</v>
      </c>
      <c r="K247" s="259"/>
      <c r="L247" s="272" t="s">
        <v>313</v>
      </c>
      <c r="M247" s="601"/>
      <c r="N247" s="587"/>
      <c r="O247" s="140"/>
      <c r="P247" s="167"/>
      <c r="Q247" s="142"/>
      <c r="R247" s="105"/>
      <c r="S247" s="105"/>
      <c r="T247" s="127">
        <v>122</v>
      </c>
      <c r="U247" s="125">
        <f>Q247*T247</f>
        <v>0</v>
      </c>
    </row>
    <row r="248" spans="1:21" ht="15.75" customHeight="1" x14ac:dyDescent="0.25">
      <c r="A248" s="272" t="s">
        <v>419</v>
      </c>
      <c r="B248" s="565"/>
      <c r="C248" s="565"/>
      <c r="D248" s="86"/>
      <c r="E248" s="86"/>
      <c r="F248" s="84"/>
      <c r="G248" s="86"/>
      <c r="H248" s="86"/>
      <c r="I248" s="265">
        <v>84</v>
      </c>
      <c r="J248" s="139">
        <f t="shared" si="18"/>
        <v>0</v>
      </c>
      <c r="K248" s="259"/>
      <c r="L248" s="272" t="s">
        <v>314</v>
      </c>
      <c r="M248" s="602"/>
      <c r="N248" s="588"/>
      <c r="O248" s="105"/>
      <c r="P248" s="168"/>
      <c r="Q248" s="142"/>
      <c r="R248" s="105"/>
      <c r="S248" s="105"/>
      <c r="T248" s="127">
        <v>136</v>
      </c>
      <c r="U248" s="125">
        <f t="shared" ref="U248:U255" si="19">Q248*T248</f>
        <v>0</v>
      </c>
    </row>
    <row r="249" spans="1:21" ht="15.75" customHeight="1" x14ac:dyDescent="0.25">
      <c r="A249" s="272" t="s">
        <v>420</v>
      </c>
      <c r="B249" s="565"/>
      <c r="C249" s="565"/>
      <c r="D249" s="86"/>
      <c r="E249" s="86"/>
      <c r="F249" s="84"/>
      <c r="G249" s="86"/>
      <c r="H249" s="86"/>
      <c r="I249" s="265">
        <v>58</v>
      </c>
      <c r="J249" s="139">
        <f t="shared" si="18"/>
        <v>0</v>
      </c>
      <c r="K249" s="259"/>
      <c r="L249" s="272" t="s">
        <v>315</v>
      </c>
      <c r="M249" s="603"/>
      <c r="N249" s="604"/>
      <c r="O249" s="105"/>
      <c r="P249" s="105"/>
      <c r="Q249" s="142"/>
      <c r="R249" s="84">
        <v>77</v>
      </c>
      <c r="S249" s="105"/>
      <c r="T249" s="127">
        <v>152</v>
      </c>
      <c r="U249" s="125">
        <f t="shared" si="19"/>
        <v>0</v>
      </c>
    </row>
    <row r="250" spans="1:21" ht="15.75" customHeight="1" x14ac:dyDescent="0.25">
      <c r="A250" s="272" t="s">
        <v>421</v>
      </c>
      <c r="B250" s="565"/>
      <c r="C250" s="565"/>
      <c r="D250" s="86"/>
      <c r="E250" s="86"/>
      <c r="F250" s="84"/>
      <c r="G250" s="86"/>
      <c r="H250" s="86"/>
      <c r="I250" s="265">
        <v>96</v>
      </c>
      <c r="J250" s="139">
        <f t="shared" si="18"/>
        <v>0</v>
      </c>
      <c r="K250" s="259"/>
      <c r="L250" s="272" t="s">
        <v>316</v>
      </c>
      <c r="M250" s="603"/>
      <c r="N250" s="604"/>
      <c r="O250" s="105"/>
      <c r="P250" s="105"/>
      <c r="Q250" s="142"/>
      <c r="R250" s="84">
        <v>83</v>
      </c>
      <c r="S250" s="105"/>
      <c r="T250" s="127">
        <v>167</v>
      </c>
      <c r="U250" s="125">
        <f t="shared" si="19"/>
        <v>0</v>
      </c>
    </row>
    <row r="251" spans="1:21" ht="15.75" customHeight="1" x14ac:dyDescent="0.25">
      <c r="A251" s="272" t="s">
        <v>422</v>
      </c>
      <c r="B251" s="565"/>
      <c r="C251" s="565"/>
      <c r="D251" s="86"/>
      <c r="E251" s="86"/>
      <c r="F251" s="84"/>
      <c r="G251" s="86"/>
      <c r="H251" s="86"/>
      <c r="I251" s="265">
        <v>62</v>
      </c>
      <c r="J251" s="139">
        <f t="shared" si="18"/>
        <v>0</v>
      </c>
      <c r="K251" s="259"/>
      <c r="L251" s="272" t="s">
        <v>317</v>
      </c>
      <c r="M251" s="603"/>
      <c r="N251" s="604"/>
      <c r="O251" s="105"/>
      <c r="P251" s="105"/>
      <c r="Q251" s="142"/>
      <c r="R251" s="84">
        <v>87</v>
      </c>
      <c r="S251" s="105"/>
      <c r="T251" s="127">
        <v>188</v>
      </c>
      <c r="U251" s="125">
        <f t="shared" si="19"/>
        <v>0</v>
      </c>
    </row>
    <row r="252" spans="1:21" ht="15.75" customHeight="1" x14ac:dyDescent="0.25">
      <c r="A252" s="272" t="s">
        <v>423</v>
      </c>
      <c r="B252" s="565"/>
      <c r="C252" s="565"/>
      <c r="D252" s="86"/>
      <c r="E252" s="86"/>
      <c r="F252" s="84"/>
      <c r="G252" s="86"/>
      <c r="H252" s="86"/>
      <c r="I252" s="265">
        <v>108</v>
      </c>
      <c r="J252" s="139">
        <f t="shared" si="18"/>
        <v>0</v>
      </c>
      <c r="K252" s="259"/>
      <c r="L252" s="272" t="s">
        <v>318</v>
      </c>
      <c r="M252" s="603"/>
      <c r="N252" s="604"/>
      <c r="O252" s="105"/>
      <c r="P252" s="105"/>
      <c r="Q252" s="142"/>
      <c r="R252" s="84">
        <v>95</v>
      </c>
      <c r="S252" s="105"/>
      <c r="T252" s="127">
        <v>215</v>
      </c>
      <c r="U252" s="125">
        <f t="shared" si="19"/>
        <v>0</v>
      </c>
    </row>
    <row r="253" spans="1:21" ht="15.75" customHeight="1" x14ac:dyDescent="0.25">
      <c r="A253" s="272" t="s">
        <v>424</v>
      </c>
      <c r="B253" s="565"/>
      <c r="C253" s="565"/>
      <c r="D253" s="86"/>
      <c r="E253" s="86"/>
      <c r="F253" s="84"/>
      <c r="G253" s="86"/>
      <c r="H253" s="86"/>
      <c r="I253" s="265">
        <v>63</v>
      </c>
      <c r="J253" s="139">
        <f t="shared" si="18"/>
        <v>0</v>
      </c>
      <c r="K253" s="259"/>
      <c r="L253" s="272" t="s">
        <v>319</v>
      </c>
      <c r="M253" s="603"/>
      <c r="N253" s="604"/>
      <c r="O253" s="105"/>
      <c r="P253" s="105"/>
      <c r="Q253" s="142"/>
      <c r="R253" s="84">
        <v>99</v>
      </c>
      <c r="S253" s="105"/>
      <c r="T253" s="127">
        <v>237</v>
      </c>
      <c r="U253" s="125">
        <f t="shared" si="19"/>
        <v>0</v>
      </c>
    </row>
    <row r="254" spans="1:21" ht="15.75" customHeight="1" x14ac:dyDescent="0.25">
      <c r="A254" s="272" t="s">
        <v>425</v>
      </c>
      <c r="B254" s="565"/>
      <c r="C254" s="565"/>
      <c r="D254" s="86"/>
      <c r="E254" s="86"/>
      <c r="F254" s="84"/>
      <c r="G254" s="86"/>
      <c r="H254" s="86"/>
      <c r="I254" s="265">
        <v>119</v>
      </c>
      <c r="J254" s="139">
        <f t="shared" si="18"/>
        <v>0</v>
      </c>
      <c r="K254" s="259"/>
      <c r="L254" s="272" t="s">
        <v>320</v>
      </c>
      <c r="M254" s="603"/>
      <c r="N254" s="604"/>
      <c r="O254" s="105"/>
      <c r="P254" s="105"/>
      <c r="Q254" s="142"/>
      <c r="R254" s="84">
        <v>108</v>
      </c>
      <c r="S254" s="105"/>
      <c r="T254" s="127">
        <v>262</v>
      </c>
      <c r="U254" s="125">
        <f t="shared" si="19"/>
        <v>0</v>
      </c>
    </row>
    <row r="255" spans="1:21" ht="15.75" x14ac:dyDescent="0.25">
      <c r="A255" s="272" t="s">
        <v>426</v>
      </c>
      <c r="B255" s="565"/>
      <c r="C255" s="565"/>
      <c r="D255" s="86"/>
      <c r="E255" s="86"/>
      <c r="F255" s="84"/>
      <c r="G255" s="86"/>
      <c r="H255" s="86"/>
      <c r="I255" s="265">
        <v>71</v>
      </c>
      <c r="J255" s="139">
        <f t="shared" si="18"/>
        <v>0</v>
      </c>
      <c r="K255" s="259"/>
      <c r="L255" s="272" t="s">
        <v>321</v>
      </c>
      <c r="M255" s="565"/>
      <c r="N255" s="565"/>
      <c r="O255" s="86"/>
      <c r="P255" s="86"/>
      <c r="Q255" s="142"/>
      <c r="R255" s="86"/>
      <c r="S255" s="86"/>
      <c r="T255" s="84">
        <v>287</v>
      </c>
      <c r="U255" s="125">
        <f t="shared" si="19"/>
        <v>0</v>
      </c>
    </row>
    <row r="256" spans="1:21" ht="15.75" customHeight="1" x14ac:dyDescent="0.25">
      <c r="A256" s="272" t="s">
        <v>427</v>
      </c>
      <c r="B256" s="565"/>
      <c r="C256" s="565"/>
      <c r="D256" s="86"/>
      <c r="E256" s="86"/>
      <c r="F256" s="84"/>
      <c r="G256" s="86"/>
      <c r="H256" s="86"/>
      <c r="I256" s="265">
        <v>131</v>
      </c>
      <c r="J256" s="139">
        <f t="shared" si="18"/>
        <v>0</v>
      </c>
      <c r="K256" s="259"/>
      <c r="L256" s="332"/>
      <c r="M256" s="252"/>
    </row>
    <row r="257" spans="1:21" ht="15.75" customHeight="1" x14ac:dyDescent="0.25">
      <c r="A257" s="272" t="s">
        <v>428</v>
      </c>
      <c r="B257" s="565"/>
      <c r="C257" s="565"/>
      <c r="D257" s="86"/>
      <c r="E257" s="86"/>
      <c r="F257" s="84"/>
      <c r="G257" s="86"/>
      <c r="H257" s="86"/>
      <c r="I257" s="265">
        <v>75</v>
      </c>
      <c r="J257" s="139">
        <f t="shared" si="18"/>
        <v>0</v>
      </c>
      <c r="K257" s="259"/>
      <c r="L257" s="332"/>
      <c r="M257" s="252"/>
    </row>
    <row r="258" spans="1:21" ht="15.75" customHeight="1" x14ac:dyDescent="0.25">
      <c r="A258" s="272" t="s">
        <v>429</v>
      </c>
      <c r="B258" s="565"/>
      <c r="C258" s="565"/>
      <c r="D258" s="86"/>
      <c r="E258" s="86"/>
      <c r="F258" s="84"/>
      <c r="G258" s="86"/>
      <c r="H258" s="86"/>
      <c r="I258" s="265">
        <v>141</v>
      </c>
      <c r="J258" s="139">
        <f t="shared" si="18"/>
        <v>0</v>
      </c>
      <c r="K258" s="90"/>
      <c r="L258" s="332"/>
      <c r="M258" s="252"/>
    </row>
    <row r="259" spans="1:21" ht="15.75" customHeight="1" x14ac:dyDescent="0.25">
      <c r="J259" s="150"/>
      <c r="K259" s="92"/>
    </row>
    <row r="260" spans="1:21" ht="15.75" customHeight="1" x14ac:dyDescent="0.25">
      <c r="J260" s="150"/>
      <c r="K260" s="92"/>
    </row>
    <row r="261" spans="1:21" ht="15.75" customHeight="1" x14ac:dyDescent="0.25">
      <c r="J261" s="150"/>
      <c r="K261" s="92"/>
    </row>
    <row r="262" spans="1:21" ht="15.75" customHeight="1" x14ac:dyDescent="0.25">
      <c r="J262" s="150"/>
      <c r="K262" s="92"/>
    </row>
    <row r="263" spans="1:21" ht="15.75" customHeight="1" x14ac:dyDescent="0.25">
      <c r="J263" s="150"/>
      <c r="K263" s="92"/>
    </row>
    <row r="264" spans="1:21" ht="15.75" customHeight="1" x14ac:dyDescent="0.25">
      <c r="I264" s="367" t="s">
        <v>37</v>
      </c>
      <c r="J264" s="150">
        <f>SUM(J204:J258)</f>
        <v>0</v>
      </c>
      <c r="K264" s="92"/>
      <c r="T264" s="367" t="s">
        <v>37</v>
      </c>
      <c r="U264" s="368">
        <f>SUM(U204:U258)</f>
        <v>0</v>
      </c>
    </row>
    <row r="265" spans="1:21" ht="15.75" x14ac:dyDescent="0.25">
      <c r="J265" s="150"/>
      <c r="K265" s="92"/>
      <c r="L265" s="163"/>
      <c r="M265" s="163"/>
      <c r="N265" s="163"/>
      <c r="O265" s="163"/>
      <c r="P265" s="163"/>
      <c r="Q265" s="384"/>
      <c r="R265" s="163"/>
      <c r="S265" s="163"/>
      <c r="T265" s="91"/>
      <c r="U265" s="164"/>
    </row>
    <row r="266" spans="1:21" ht="17.25" customHeight="1" x14ac:dyDescent="0.35">
      <c r="A266" s="1"/>
      <c r="B266" s="2"/>
      <c r="C266" s="1"/>
      <c r="D266" s="2"/>
      <c r="E266" s="1"/>
      <c r="M266" s="9"/>
      <c r="N266" s="106"/>
      <c r="O266" s="3"/>
      <c r="P266" s="3"/>
      <c r="Q266" s="321" t="s">
        <v>454</v>
      </c>
      <c r="R266" s="252"/>
      <c r="S266" s="252"/>
      <c r="T266" s="252"/>
      <c r="U266" s="261"/>
    </row>
    <row r="267" spans="1:21" ht="16.5" customHeight="1" x14ac:dyDescent="0.35">
      <c r="A267" s="1"/>
      <c r="B267" s="2"/>
      <c r="C267" s="1"/>
      <c r="D267" s="2"/>
      <c r="E267" s="1"/>
      <c r="F267" s="623" t="s">
        <v>0</v>
      </c>
      <c r="G267" s="623"/>
      <c r="H267" s="623"/>
      <c r="I267" s="623"/>
      <c r="J267" s="623"/>
      <c r="K267" s="623"/>
      <c r="L267" s="623"/>
      <c r="M267" s="623"/>
      <c r="N267" s="86"/>
      <c r="O267" s="3"/>
      <c r="P267" s="3"/>
      <c r="Q267" s="319" t="s">
        <v>455</v>
      </c>
      <c r="R267" s="252"/>
      <c r="S267" s="252"/>
      <c r="T267" s="252"/>
      <c r="U267" s="261"/>
    </row>
    <row r="268" spans="1:21" ht="16.5" customHeight="1" x14ac:dyDescent="0.3">
      <c r="A268" s="1"/>
      <c r="B268" s="2"/>
      <c r="C268" s="1"/>
      <c r="D268" s="2"/>
      <c r="E268" s="1"/>
      <c r="F268" s="623" t="s">
        <v>447</v>
      </c>
      <c r="G268" s="623"/>
      <c r="H268" s="623"/>
      <c r="I268" s="623"/>
      <c r="J268" s="623"/>
      <c r="K268" s="623"/>
      <c r="L268" s="623"/>
      <c r="M268" s="623"/>
      <c r="N268" s="107"/>
      <c r="O268" s="1"/>
      <c r="P268" s="1"/>
      <c r="Q268" s="319" t="s">
        <v>456</v>
      </c>
      <c r="R268" s="252"/>
      <c r="S268" s="252"/>
      <c r="T268" s="252"/>
      <c r="U268" s="253"/>
    </row>
    <row r="269" spans="1:21" ht="15.75" customHeight="1" x14ac:dyDescent="0.25">
      <c r="A269" s="1"/>
      <c r="B269" s="2"/>
      <c r="C269" s="1"/>
      <c r="D269" s="2"/>
      <c r="E269" s="1"/>
      <c r="F269" s="1"/>
      <c r="G269" s="2"/>
      <c r="H269" s="2"/>
      <c r="I269" s="624"/>
      <c r="J269" s="650"/>
      <c r="K269" s="650"/>
      <c r="L269" s="650"/>
      <c r="M269" s="2"/>
      <c r="N269" s="107"/>
      <c r="O269" s="1"/>
      <c r="P269" s="1"/>
      <c r="Q269" s="321" t="s">
        <v>485</v>
      </c>
      <c r="R269" s="252"/>
      <c r="S269" s="252"/>
      <c r="T269" s="252"/>
      <c r="U269" s="253"/>
    </row>
    <row r="270" spans="1:21" ht="15.75" customHeight="1" x14ac:dyDescent="0.25">
      <c r="A270" s="93"/>
      <c r="B270" s="94"/>
      <c r="C270" s="93"/>
      <c r="D270" s="95"/>
      <c r="E270" s="96"/>
      <c r="F270" s="96"/>
      <c r="G270" s="96"/>
      <c r="H270" s="97"/>
      <c r="I270" s="96"/>
      <c r="J270" s="96"/>
      <c r="K270" s="92"/>
      <c r="L270" s="93"/>
      <c r="M270" s="9"/>
      <c r="N270" s="86"/>
      <c r="O270" s="96"/>
      <c r="P270" s="96"/>
      <c r="Q270" s="321" t="s">
        <v>487</v>
      </c>
      <c r="R270" s="252"/>
      <c r="S270" s="252"/>
      <c r="T270" s="252"/>
      <c r="U270" s="252"/>
    </row>
    <row r="271" spans="1:21" ht="15.75" customHeight="1" thickBot="1" x14ac:dyDescent="0.3">
      <c r="A271" s="93"/>
      <c r="B271" s="94"/>
      <c r="C271" s="93"/>
      <c r="D271" s="95"/>
      <c r="E271" s="96"/>
      <c r="F271" s="96"/>
      <c r="G271" s="96"/>
      <c r="H271" s="97"/>
      <c r="I271" s="96"/>
      <c r="J271" s="96"/>
      <c r="K271" s="92"/>
      <c r="L271" s="93"/>
      <c r="M271" s="9"/>
      <c r="O271" s="96"/>
      <c r="P271" s="96"/>
    </row>
    <row r="272" spans="1:21" ht="4.5" customHeight="1" thickBot="1" x14ac:dyDescent="0.3">
      <c r="A272" s="108"/>
      <c r="B272" s="109"/>
      <c r="C272" s="110"/>
      <c r="D272" s="111"/>
      <c r="E272" s="73"/>
      <c r="F272" s="73"/>
      <c r="G272" s="73"/>
      <c r="H272" s="73"/>
      <c r="I272" s="73"/>
      <c r="J272" s="73"/>
      <c r="K272" s="72"/>
      <c r="L272" s="175"/>
      <c r="M272" s="176"/>
      <c r="N272" s="112"/>
      <c r="O272" s="177"/>
      <c r="P272" s="177"/>
      <c r="Q272" s="177"/>
      <c r="R272" s="177"/>
      <c r="S272" s="177"/>
      <c r="T272" s="178"/>
      <c r="U272" s="179"/>
    </row>
    <row r="273" spans="1:21" ht="21" customHeight="1" thickBot="1" x14ac:dyDescent="0.3">
      <c r="A273" s="187" t="s">
        <v>72</v>
      </c>
      <c r="B273" s="183"/>
      <c r="C273" s="116"/>
      <c r="D273" s="117" t="s">
        <v>27</v>
      </c>
      <c r="E273" s="117" t="s">
        <v>28</v>
      </c>
      <c r="F273" s="117" t="s">
        <v>27</v>
      </c>
      <c r="G273" s="117" t="s">
        <v>29</v>
      </c>
      <c r="H273" s="137" t="s">
        <v>30</v>
      </c>
      <c r="I273" s="117" t="s">
        <v>29</v>
      </c>
      <c r="J273" s="118" t="s">
        <v>31</v>
      </c>
      <c r="K273" s="170"/>
      <c r="L273" s="182" t="s">
        <v>73</v>
      </c>
      <c r="M273" s="183"/>
      <c r="N273" s="116"/>
      <c r="O273" s="117" t="s">
        <v>27</v>
      </c>
      <c r="P273" s="117" t="s">
        <v>29</v>
      </c>
      <c r="Q273" s="117" t="s">
        <v>27</v>
      </c>
      <c r="R273" s="117" t="s">
        <v>29</v>
      </c>
      <c r="S273" s="117" t="s">
        <v>30</v>
      </c>
      <c r="T273" s="117" t="s">
        <v>29</v>
      </c>
      <c r="U273" s="118" t="s">
        <v>31</v>
      </c>
    </row>
    <row r="274" spans="1:21" ht="16.5" customHeight="1" x14ac:dyDescent="0.25">
      <c r="A274" s="188" t="s">
        <v>323</v>
      </c>
      <c r="B274" s="605"/>
      <c r="C274" s="605"/>
      <c r="D274" s="189"/>
      <c r="E274" s="189"/>
      <c r="F274" s="147"/>
      <c r="G274" s="121">
        <v>20</v>
      </c>
      <c r="H274" s="140"/>
      <c r="I274" s="121">
        <v>99</v>
      </c>
      <c r="J274" s="121">
        <f>F274*I274</f>
        <v>0</v>
      </c>
      <c r="K274" s="180"/>
      <c r="L274" s="327" t="s">
        <v>301</v>
      </c>
      <c r="M274" s="605"/>
      <c r="N274" s="590"/>
      <c r="O274" s="323"/>
      <c r="P274" s="323"/>
      <c r="Q274" s="337"/>
      <c r="R274" s="338"/>
      <c r="S274" s="338"/>
      <c r="T274" s="285">
        <v>164</v>
      </c>
      <c r="U274" s="285">
        <f>Q274*T274</f>
        <v>0</v>
      </c>
    </row>
    <row r="275" spans="1:21" ht="15.75" customHeight="1" x14ac:dyDescent="0.25">
      <c r="A275" s="190" t="s">
        <v>324</v>
      </c>
      <c r="B275" s="606"/>
      <c r="C275" s="606"/>
      <c r="D275" s="105"/>
      <c r="E275" s="105"/>
      <c r="F275" s="147"/>
      <c r="G275" s="84">
        <v>27</v>
      </c>
      <c r="H275" s="105"/>
      <c r="I275" s="84">
        <v>125</v>
      </c>
      <c r="J275" s="121">
        <f t="shared" ref="J275:J295" si="20">F275*I275</f>
        <v>0</v>
      </c>
      <c r="K275" s="180"/>
      <c r="L275" s="328" t="s">
        <v>302</v>
      </c>
      <c r="M275" s="606"/>
      <c r="N275" s="586"/>
      <c r="O275" s="301"/>
      <c r="P275" s="301"/>
      <c r="Q275" s="337"/>
      <c r="R275" s="263"/>
      <c r="S275" s="301"/>
      <c r="T275" s="269">
        <v>195</v>
      </c>
      <c r="U275" s="285">
        <f t="shared" ref="U275:U284" si="21">Q275*T275</f>
        <v>0</v>
      </c>
    </row>
    <row r="276" spans="1:21" ht="15.75" customHeight="1" x14ac:dyDescent="0.25">
      <c r="A276" s="190" t="s">
        <v>335</v>
      </c>
      <c r="B276" s="565"/>
      <c r="C276" s="565"/>
      <c r="D276" s="86"/>
      <c r="E276" s="86"/>
      <c r="F276" s="147"/>
      <c r="G276" s="86"/>
      <c r="H276" s="86"/>
      <c r="I276" s="84">
        <v>145</v>
      </c>
      <c r="J276" s="121">
        <f t="shared" si="20"/>
        <v>0</v>
      </c>
      <c r="K276" s="180"/>
      <c r="L276" s="328" t="s">
        <v>303</v>
      </c>
      <c r="M276" s="606"/>
      <c r="N276" s="606"/>
      <c r="O276" s="301"/>
      <c r="P276" s="301"/>
      <c r="Q276" s="337"/>
      <c r="R276" s="330"/>
      <c r="S276" s="301"/>
      <c r="T276" s="263">
        <v>211</v>
      </c>
      <c r="U276" s="285">
        <f t="shared" si="21"/>
        <v>0</v>
      </c>
    </row>
    <row r="277" spans="1:21" ht="15.75" customHeight="1" x14ac:dyDescent="0.25">
      <c r="A277" s="190" t="s">
        <v>336</v>
      </c>
      <c r="B277" s="565"/>
      <c r="C277" s="565"/>
      <c r="D277" s="86"/>
      <c r="E277" s="86"/>
      <c r="F277" s="147"/>
      <c r="G277" s="86"/>
      <c r="H277" s="86"/>
      <c r="I277" s="84">
        <v>131</v>
      </c>
      <c r="J277" s="121">
        <f t="shared" si="20"/>
        <v>0</v>
      </c>
      <c r="K277" s="130"/>
      <c r="L277" s="328" t="s">
        <v>338</v>
      </c>
      <c r="M277" s="606"/>
      <c r="N277" s="606"/>
      <c r="O277" s="301"/>
      <c r="P277" s="301"/>
      <c r="Q277" s="337"/>
      <c r="R277" s="301"/>
      <c r="S277" s="301"/>
      <c r="T277" s="263">
        <v>62</v>
      </c>
      <c r="U277" s="285">
        <f t="shared" si="21"/>
        <v>0</v>
      </c>
    </row>
    <row r="278" spans="1:21" ht="15.75" customHeight="1" x14ac:dyDescent="0.25">
      <c r="A278" s="190" t="s">
        <v>337</v>
      </c>
      <c r="B278" s="565"/>
      <c r="C278" s="565"/>
      <c r="D278" s="86"/>
      <c r="E278" s="86"/>
      <c r="F278" s="147"/>
      <c r="G278" s="86"/>
      <c r="H278" s="86"/>
      <c r="I278" s="84">
        <v>158</v>
      </c>
      <c r="J278" s="121">
        <f t="shared" si="20"/>
        <v>0</v>
      </c>
      <c r="K278" s="130"/>
      <c r="L278" s="328" t="s">
        <v>340</v>
      </c>
      <c r="M278" s="599"/>
      <c r="N278" s="608"/>
      <c r="O278" s="301"/>
      <c r="P278" s="301"/>
      <c r="Q278" s="337"/>
      <c r="R278" s="301"/>
      <c r="S278" s="301"/>
      <c r="T278" s="263">
        <v>62</v>
      </c>
      <c r="U278" s="285">
        <f t="shared" si="21"/>
        <v>0</v>
      </c>
    </row>
    <row r="279" spans="1:21" ht="16.5" customHeight="1" x14ac:dyDescent="0.25">
      <c r="A279" s="190" t="s">
        <v>325</v>
      </c>
      <c r="B279" s="606"/>
      <c r="C279" s="606"/>
      <c r="D279" s="105"/>
      <c r="E279" s="105"/>
      <c r="F279" s="147"/>
      <c r="G279" s="84">
        <v>29</v>
      </c>
      <c r="H279" s="105"/>
      <c r="I279" s="84">
        <v>77</v>
      </c>
      <c r="J279" s="121">
        <f t="shared" si="20"/>
        <v>0</v>
      </c>
      <c r="K279" s="130"/>
      <c r="L279" s="328" t="s">
        <v>339</v>
      </c>
      <c r="M279" s="565"/>
      <c r="N279" s="565"/>
      <c r="O279" s="275"/>
      <c r="P279" s="275"/>
      <c r="Q279" s="337"/>
      <c r="R279" s="275"/>
      <c r="S279" s="275"/>
      <c r="T279" s="263">
        <v>62</v>
      </c>
      <c r="U279" s="285">
        <f t="shared" si="21"/>
        <v>0</v>
      </c>
    </row>
    <row r="280" spans="1:21" ht="16.5" customHeight="1" x14ac:dyDescent="0.25">
      <c r="A280" s="303" t="s">
        <v>326</v>
      </c>
      <c r="B280" s="565"/>
      <c r="C280" s="565"/>
      <c r="D280" s="86"/>
      <c r="E280" s="86"/>
      <c r="F280" s="147"/>
      <c r="G280" s="86"/>
      <c r="H280" s="86"/>
      <c r="I280" s="265">
        <v>92</v>
      </c>
      <c r="J280" s="121">
        <f t="shared" si="20"/>
        <v>0</v>
      </c>
      <c r="K280" s="103"/>
      <c r="L280" s="328" t="s">
        <v>430</v>
      </c>
      <c r="M280" s="565"/>
      <c r="N280" s="565"/>
      <c r="O280" s="275"/>
      <c r="P280" s="275"/>
      <c r="Q280" s="337"/>
      <c r="R280" s="275"/>
      <c r="S280" s="275"/>
      <c r="T280" s="263">
        <v>38</v>
      </c>
      <c r="U280" s="285">
        <f t="shared" si="21"/>
        <v>0</v>
      </c>
    </row>
    <row r="281" spans="1:21" ht="16.5" customHeight="1" x14ac:dyDescent="0.25">
      <c r="A281" s="303" t="s">
        <v>327</v>
      </c>
      <c r="B281" s="565"/>
      <c r="C281" s="565"/>
      <c r="D281" s="86"/>
      <c r="E281" s="86"/>
      <c r="F281" s="147"/>
      <c r="G281" s="86"/>
      <c r="H281" s="86"/>
      <c r="I281" s="265">
        <v>99</v>
      </c>
      <c r="J281" s="121">
        <f t="shared" si="20"/>
        <v>0</v>
      </c>
      <c r="K281" s="103"/>
      <c r="L281" s="328" t="s">
        <v>737</v>
      </c>
      <c r="M281" s="565"/>
      <c r="N281" s="565"/>
      <c r="O281" s="517"/>
      <c r="P281" s="275"/>
      <c r="Q281" s="337"/>
      <c r="R281" s="275"/>
      <c r="S281" s="275"/>
      <c r="T281" s="263">
        <v>232</v>
      </c>
      <c r="U281" s="285">
        <f t="shared" si="21"/>
        <v>0</v>
      </c>
    </row>
    <row r="282" spans="1:21" ht="16.5" customHeight="1" x14ac:dyDescent="0.25">
      <c r="A282" s="303" t="s">
        <v>328</v>
      </c>
      <c r="B282" s="565"/>
      <c r="C282" s="565"/>
      <c r="D282" s="86"/>
      <c r="E282" s="86"/>
      <c r="F282" s="147"/>
      <c r="G282" s="86"/>
      <c r="H282" s="86"/>
      <c r="I282" s="265">
        <v>198</v>
      </c>
      <c r="J282" s="121">
        <f t="shared" si="20"/>
        <v>0</v>
      </c>
      <c r="K282" s="124"/>
      <c r="L282" s="328" t="s">
        <v>738</v>
      </c>
      <c r="M282" s="565"/>
      <c r="N282" s="565"/>
      <c r="O282" s="517"/>
      <c r="P282" s="275"/>
      <c r="Q282" s="337"/>
      <c r="R282" s="275"/>
      <c r="S282" s="275"/>
      <c r="T282" s="263">
        <v>245</v>
      </c>
      <c r="U282" s="285">
        <f t="shared" si="21"/>
        <v>0</v>
      </c>
    </row>
    <row r="283" spans="1:21" ht="15.75" x14ac:dyDescent="0.25">
      <c r="A283" s="303" t="s">
        <v>329</v>
      </c>
      <c r="B283" s="565"/>
      <c r="C283" s="565"/>
      <c r="D283" s="86"/>
      <c r="E283" s="86"/>
      <c r="F283" s="147"/>
      <c r="G283" s="86"/>
      <c r="H283" s="86"/>
      <c r="I283" s="265">
        <v>218</v>
      </c>
      <c r="J283" s="121">
        <f t="shared" si="20"/>
        <v>0</v>
      </c>
      <c r="K283" s="124"/>
      <c r="L283" s="328" t="s">
        <v>739</v>
      </c>
      <c r="M283" s="565"/>
      <c r="N283" s="565"/>
      <c r="O283" s="517"/>
      <c r="P283" s="275"/>
      <c r="Q283" s="337"/>
      <c r="R283" s="275"/>
      <c r="S283" s="275"/>
      <c r="T283" s="263">
        <v>856</v>
      </c>
      <c r="U283" s="285">
        <f t="shared" si="21"/>
        <v>0</v>
      </c>
    </row>
    <row r="284" spans="1:21" ht="15.75" customHeight="1" x14ac:dyDescent="0.25">
      <c r="A284" s="303" t="s">
        <v>330</v>
      </c>
      <c r="B284" s="565"/>
      <c r="C284" s="565"/>
      <c r="D284" s="86"/>
      <c r="E284" s="86"/>
      <c r="F284" s="147"/>
      <c r="G284" s="86"/>
      <c r="H284" s="86"/>
      <c r="I284" s="265">
        <v>227</v>
      </c>
      <c r="J284" s="121">
        <f t="shared" si="20"/>
        <v>0</v>
      </c>
      <c r="K284" s="130"/>
      <c r="L284" s="328" t="s">
        <v>740</v>
      </c>
      <c r="M284" s="565"/>
      <c r="N284" s="565"/>
      <c r="O284" s="517"/>
      <c r="P284" s="275"/>
      <c r="Q284" s="337"/>
      <c r="R284" s="275"/>
      <c r="S284" s="275"/>
      <c r="T284" s="263">
        <v>438</v>
      </c>
      <c r="U284" s="285">
        <f t="shared" si="21"/>
        <v>0</v>
      </c>
    </row>
    <row r="285" spans="1:21" ht="15.75" customHeight="1" x14ac:dyDescent="0.25">
      <c r="A285" s="169" t="s">
        <v>331</v>
      </c>
      <c r="B285" s="606"/>
      <c r="C285" s="606"/>
      <c r="D285" s="105"/>
      <c r="E285" s="105"/>
      <c r="F285" s="147"/>
      <c r="G285" s="84">
        <v>31</v>
      </c>
      <c r="H285" s="105"/>
      <c r="I285" s="84">
        <v>145</v>
      </c>
      <c r="J285" s="121">
        <f t="shared" si="20"/>
        <v>0</v>
      </c>
      <c r="K285" s="130"/>
      <c r="L285" s="328" t="s">
        <v>741</v>
      </c>
      <c r="M285" s="599"/>
      <c r="N285" s="586"/>
      <c r="O285" s="518"/>
      <c r="P285" s="301"/>
      <c r="Q285" s="337"/>
      <c r="R285" s="331"/>
      <c r="S285" s="301"/>
      <c r="T285" s="263">
        <v>478</v>
      </c>
      <c r="U285" s="285">
        <f>Q285*T285</f>
        <v>0</v>
      </c>
    </row>
    <row r="286" spans="1:21" ht="15.75" customHeight="1" x14ac:dyDescent="0.25">
      <c r="A286" s="169" t="s">
        <v>332</v>
      </c>
      <c r="B286" s="606"/>
      <c r="C286" s="606"/>
      <c r="D286" s="105"/>
      <c r="E286" s="105"/>
      <c r="F286" s="147"/>
      <c r="G286" s="84">
        <v>45</v>
      </c>
      <c r="H286" s="105"/>
      <c r="I286" s="84">
        <v>175</v>
      </c>
      <c r="J286" s="121">
        <f t="shared" si="20"/>
        <v>0</v>
      </c>
      <c r="K286" s="130"/>
      <c r="L286" s="328" t="s">
        <v>742</v>
      </c>
      <c r="M286" s="565"/>
      <c r="N286" s="565"/>
      <c r="Q286" s="337"/>
      <c r="T286" s="263">
        <v>500</v>
      </c>
      <c r="U286" s="285">
        <f t="shared" ref="U286:U291" si="22">Q286*T286</f>
        <v>0</v>
      </c>
    </row>
    <row r="287" spans="1:21" ht="15.75" customHeight="1" x14ac:dyDescent="0.25">
      <c r="A287" s="169" t="s">
        <v>333</v>
      </c>
      <c r="B287" s="606"/>
      <c r="C287" s="586"/>
      <c r="D287" s="105"/>
      <c r="E287" s="105"/>
      <c r="F287" s="147"/>
      <c r="G287" s="84">
        <v>59</v>
      </c>
      <c r="H287" s="155"/>
      <c r="I287" s="84">
        <v>190</v>
      </c>
      <c r="J287" s="121">
        <f t="shared" si="20"/>
        <v>0</v>
      </c>
      <c r="K287" s="130"/>
      <c r="L287" s="328" t="s">
        <v>743</v>
      </c>
      <c r="M287" s="565"/>
      <c r="N287" s="565"/>
      <c r="Q287" s="337"/>
      <c r="T287" s="263">
        <v>907</v>
      </c>
      <c r="U287" s="285">
        <f t="shared" si="22"/>
        <v>0</v>
      </c>
    </row>
    <row r="288" spans="1:21" ht="15.75" customHeight="1" x14ac:dyDescent="0.25">
      <c r="A288" s="169" t="s">
        <v>334</v>
      </c>
      <c r="B288" s="606"/>
      <c r="C288" s="586"/>
      <c r="D288" s="105"/>
      <c r="E288" s="105"/>
      <c r="F288" s="147"/>
      <c r="G288" s="84">
        <v>117</v>
      </c>
      <c r="H288" s="155"/>
      <c r="I288" s="84">
        <v>462</v>
      </c>
      <c r="J288" s="121">
        <f t="shared" si="20"/>
        <v>0</v>
      </c>
      <c r="K288" s="130"/>
      <c r="L288" s="328" t="s">
        <v>744</v>
      </c>
      <c r="M288" s="565"/>
      <c r="N288" s="565"/>
      <c r="Q288" s="337"/>
      <c r="T288" s="263">
        <v>464</v>
      </c>
      <c r="U288" s="285">
        <f t="shared" si="22"/>
        <v>0</v>
      </c>
    </row>
    <row r="289" spans="1:21" ht="15.75" customHeight="1" x14ac:dyDescent="0.25">
      <c r="A289" s="169" t="s">
        <v>781</v>
      </c>
      <c r="B289" s="606"/>
      <c r="C289" s="586"/>
      <c r="D289" s="105"/>
      <c r="E289" s="105"/>
      <c r="F289" s="147"/>
      <c r="G289" s="84">
        <v>51</v>
      </c>
      <c r="H289" s="155"/>
      <c r="I289" s="84">
        <v>146</v>
      </c>
      <c r="J289" s="121">
        <f t="shared" si="20"/>
        <v>0</v>
      </c>
      <c r="K289" s="130"/>
      <c r="L289" s="328" t="s">
        <v>745</v>
      </c>
      <c r="M289" s="565"/>
      <c r="N289" s="565"/>
      <c r="Q289" s="337"/>
      <c r="T289" s="263">
        <v>506</v>
      </c>
      <c r="U289" s="285">
        <f t="shared" si="22"/>
        <v>0</v>
      </c>
    </row>
    <row r="290" spans="1:21" ht="15.75" customHeight="1" x14ac:dyDescent="0.25">
      <c r="A290" s="169" t="s">
        <v>782</v>
      </c>
      <c r="B290" s="606"/>
      <c r="C290" s="586"/>
      <c r="D290" s="105"/>
      <c r="E290" s="105"/>
      <c r="F290" s="147"/>
      <c r="G290" s="333">
        <v>62</v>
      </c>
      <c r="H290" s="155"/>
      <c r="I290" s="84">
        <v>192</v>
      </c>
      <c r="J290" s="121">
        <f t="shared" si="20"/>
        <v>0</v>
      </c>
      <c r="K290" s="130"/>
      <c r="L290" s="328" t="s">
        <v>746</v>
      </c>
      <c r="M290" s="565"/>
      <c r="N290" s="565"/>
      <c r="Q290" s="337"/>
      <c r="T290" s="263">
        <v>530</v>
      </c>
      <c r="U290" s="285">
        <f t="shared" si="22"/>
        <v>0</v>
      </c>
    </row>
    <row r="291" spans="1:21" ht="15.75" customHeight="1" x14ac:dyDescent="0.25">
      <c r="A291" s="328" t="s">
        <v>462</v>
      </c>
      <c r="B291" s="565"/>
      <c r="C291" s="565"/>
      <c r="D291" s="86"/>
      <c r="E291" s="86"/>
      <c r="F291" s="147"/>
      <c r="I291" s="84">
        <v>292</v>
      </c>
      <c r="J291" s="121">
        <f t="shared" si="20"/>
        <v>0</v>
      </c>
      <c r="K291" s="130"/>
      <c r="L291" s="328" t="s">
        <v>300</v>
      </c>
      <c r="M291" s="599"/>
      <c r="N291" s="586"/>
      <c r="O291" s="275"/>
      <c r="P291" s="275"/>
      <c r="Q291" s="337"/>
      <c r="R291" s="275"/>
      <c r="S291" s="275"/>
      <c r="T291" s="263">
        <v>348</v>
      </c>
      <c r="U291" s="285">
        <f t="shared" si="22"/>
        <v>0</v>
      </c>
    </row>
    <row r="292" spans="1:21" ht="15.75" customHeight="1" x14ac:dyDescent="0.25">
      <c r="A292" s="328" t="s">
        <v>463</v>
      </c>
      <c r="B292" s="565"/>
      <c r="C292" s="565"/>
      <c r="D292" s="86"/>
      <c r="E292" s="86"/>
      <c r="F292" s="147"/>
      <c r="I292" s="84">
        <v>308</v>
      </c>
      <c r="J292" s="121">
        <f t="shared" si="20"/>
        <v>0</v>
      </c>
      <c r="K292" s="130"/>
      <c r="L292" s="328" t="s">
        <v>363</v>
      </c>
      <c r="M292" s="565"/>
      <c r="N292" s="565"/>
      <c r="O292" s="275"/>
      <c r="P292" s="275"/>
      <c r="Q292" s="337"/>
      <c r="R292" s="275"/>
      <c r="S292" s="275"/>
      <c r="T292" s="263">
        <v>96</v>
      </c>
      <c r="U292" s="285">
        <f>Q292*T292</f>
        <v>0</v>
      </c>
    </row>
    <row r="293" spans="1:21" ht="15.75" customHeight="1" thickBot="1" x14ac:dyDescent="0.3">
      <c r="A293" s="328" t="s">
        <v>464</v>
      </c>
      <c r="B293" s="565"/>
      <c r="C293" s="565"/>
      <c r="D293" s="86"/>
      <c r="E293" s="86"/>
      <c r="F293" s="147"/>
      <c r="I293" s="84">
        <v>328</v>
      </c>
      <c r="J293" s="121">
        <f t="shared" si="20"/>
        <v>0</v>
      </c>
      <c r="K293" s="130"/>
      <c r="L293" s="328" t="s">
        <v>364</v>
      </c>
      <c r="M293" s="565"/>
      <c r="N293" s="565"/>
      <c r="O293" s="275"/>
      <c r="P293" s="275"/>
      <c r="Q293" s="337"/>
      <c r="R293" s="275"/>
      <c r="S293" s="275"/>
      <c r="T293" s="263">
        <v>141</v>
      </c>
      <c r="U293" s="285">
        <f>Q293*T293</f>
        <v>0</v>
      </c>
    </row>
    <row r="294" spans="1:21" ht="15.75" customHeight="1" thickBot="1" x14ac:dyDescent="0.3">
      <c r="A294" s="169" t="s">
        <v>457</v>
      </c>
      <c r="B294" s="305"/>
      <c r="C294" s="604"/>
      <c r="D294" s="105"/>
      <c r="E294" s="105"/>
      <c r="F294" s="147"/>
      <c r="G294" s="84"/>
      <c r="H294" s="105"/>
      <c r="I294" s="84">
        <v>1500</v>
      </c>
      <c r="J294" s="121">
        <f t="shared" si="20"/>
        <v>0</v>
      </c>
      <c r="K294" s="103"/>
      <c r="L294" s="182" t="s">
        <v>71</v>
      </c>
      <c r="M294" s="183"/>
      <c r="N294" s="116"/>
      <c r="O294" s="117" t="s">
        <v>27</v>
      </c>
      <c r="P294" s="117" t="s">
        <v>29</v>
      </c>
      <c r="Q294" s="117" t="s">
        <v>27</v>
      </c>
      <c r="R294" s="117" t="s">
        <v>29</v>
      </c>
      <c r="S294" s="117" t="s">
        <v>30</v>
      </c>
      <c r="T294" s="117" t="s">
        <v>29</v>
      </c>
      <c r="U294" s="118" t="s">
        <v>31</v>
      </c>
    </row>
    <row r="295" spans="1:21" ht="15.75" x14ac:dyDescent="0.25">
      <c r="A295" s="328" t="s">
        <v>458</v>
      </c>
      <c r="B295" s="305"/>
      <c r="C295" s="86"/>
      <c r="D295" s="86"/>
      <c r="E295" s="86"/>
      <c r="F295" s="86"/>
      <c r="G295" s="86"/>
      <c r="H295" s="86"/>
      <c r="I295" s="84">
        <v>1301</v>
      </c>
      <c r="J295" s="121">
        <f t="shared" si="20"/>
        <v>0</v>
      </c>
      <c r="K295" s="259"/>
      <c r="L295" s="184" t="s">
        <v>481</v>
      </c>
      <c r="M295" s="334"/>
      <c r="N295" s="595"/>
      <c r="O295" s="166"/>
      <c r="P295" s="166"/>
      <c r="Q295" s="337"/>
      <c r="T295" s="121">
        <v>7825</v>
      </c>
      <c r="U295" s="139">
        <f>T295*Q295</f>
        <v>0</v>
      </c>
    </row>
    <row r="296" spans="1:21" ht="15.75" customHeight="1" thickBot="1" x14ac:dyDescent="0.3">
      <c r="A296" s="185" t="s">
        <v>459</v>
      </c>
      <c r="B296" s="339"/>
      <c r="C296" s="607"/>
      <c r="D296" s="141"/>
      <c r="E296" s="141"/>
      <c r="F296" s="394"/>
      <c r="G296" s="127"/>
      <c r="H296" s="141"/>
      <c r="I296" s="127">
        <v>1839</v>
      </c>
      <c r="J296" s="127">
        <f>F296*I296</f>
        <v>0</v>
      </c>
      <c r="K296" s="259"/>
      <c r="L296" s="328" t="s">
        <v>434</v>
      </c>
      <c r="M296" s="565"/>
      <c r="N296" s="565"/>
      <c r="O296" s="86"/>
      <c r="P296" s="86"/>
      <c r="Q296" s="337"/>
      <c r="T296" s="142">
        <v>144</v>
      </c>
      <c r="U296" s="139">
        <f t="shared" ref="U296:U305" si="23">T296*Q296</f>
        <v>0</v>
      </c>
    </row>
    <row r="297" spans="1:21" ht="15.75" customHeight="1" thickBot="1" x14ac:dyDescent="0.3">
      <c r="A297" s="182" t="s">
        <v>449</v>
      </c>
      <c r="B297" s="183"/>
      <c r="C297" s="116"/>
      <c r="D297" s="117" t="s">
        <v>27</v>
      </c>
      <c r="E297" s="117" t="s">
        <v>29</v>
      </c>
      <c r="F297" s="117" t="s">
        <v>27</v>
      </c>
      <c r="G297" s="117" t="s">
        <v>29</v>
      </c>
      <c r="H297" s="117" t="s">
        <v>30</v>
      </c>
      <c r="I297" s="117" t="s">
        <v>29</v>
      </c>
      <c r="J297" s="118" t="s">
        <v>31</v>
      </c>
      <c r="K297" s="259"/>
      <c r="L297" s="328" t="s">
        <v>435</v>
      </c>
      <c r="M297" s="565"/>
      <c r="N297" s="565"/>
      <c r="O297" s="86"/>
      <c r="P297" s="86"/>
      <c r="Q297" s="337"/>
      <c r="T297" s="142">
        <v>152</v>
      </c>
      <c r="U297" s="139">
        <f t="shared" si="23"/>
        <v>0</v>
      </c>
    </row>
    <row r="298" spans="1:21" ht="15.75" customHeight="1" x14ac:dyDescent="0.25">
      <c r="A298" s="327" t="s">
        <v>431</v>
      </c>
      <c r="B298" s="595"/>
      <c r="C298" s="595"/>
      <c r="D298" s="166"/>
      <c r="E298" s="166"/>
      <c r="F298" s="147"/>
      <c r="G298" s="166"/>
      <c r="H298" s="166"/>
      <c r="I298" s="121">
        <v>75</v>
      </c>
      <c r="J298" s="121">
        <f>F298*I298</f>
        <v>0</v>
      </c>
      <c r="K298" s="259"/>
      <c r="L298" s="328" t="s">
        <v>436</v>
      </c>
      <c r="M298" s="565"/>
      <c r="N298" s="565"/>
      <c r="O298" s="86"/>
      <c r="P298" s="86"/>
      <c r="Q298" s="337"/>
      <c r="T298" s="142">
        <v>160</v>
      </c>
      <c r="U298" s="139">
        <f t="shared" si="23"/>
        <v>0</v>
      </c>
    </row>
    <row r="299" spans="1:21" ht="15.75" customHeight="1" x14ac:dyDescent="0.25">
      <c r="A299" s="169" t="s">
        <v>341</v>
      </c>
      <c r="B299" s="606"/>
      <c r="C299" s="586"/>
      <c r="D299" s="84"/>
      <c r="E299" s="84"/>
      <c r="F299" s="147"/>
      <c r="G299" s="84">
        <v>19</v>
      </c>
      <c r="H299" s="155"/>
      <c r="I299" s="84">
        <v>105</v>
      </c>
      <c r="J299" s="121">
        <f t="shared" ref="J299:J319" si="24">F299*I299</f>
        <v>0</v>
      </c>
      <c r="K299" s="259"/>
      <c r="L299" s="328" t="s">
        <v>437</v>
      </c>
      <c r="M299" s="565"/>
      <c r="N299" s="565"/>
      <c r="O299" s="86"/>
      <c r="P299" s="86"/>
      <c r="Q299" s="337"/>
      <c r="T299" s="142">
        <v>271</v>
      </c>
      <c r="U299" s="139">
        <f t="shared" si="23"/>
        <v>0</v>
      </c>
    </row>
    <row r="300" spans="1:21" ht="15.75" customHeight="1" x14ac:dyDescent="0.25">
      <c r="A300" s="328" t="s">
        <v>342</v>
      </c>
      <c r="B300" s="565"/>
      <c r="C300" s="565"/>
      <c r="D300" s="86"/>
      <c r="E300" s="86"/>
      <c r="F300" s="147"/>
      <c r="G300" s="86"/>
      <c r="H300" s="86"/>
      <c r="I300" s="84">
        <v>105</v>
      </c>
      <c r="J300" s="121">
        <f t="shared" si="24"/>
        <v>0</v>
      </c>
      <c r="K300" s="259"/>
      <c r="L300" s="328" t="s">
        <v>438</v>
      </c>
      <c r="M300" s="565"/>
      <c r="N300" s="565"/>
      <c r="O300" s="86"/>
      <c r="P300" s="86"/>
      <c r="Q300" s="337"/>
      <c r="T300" s="142">
        <v>277</v>
      </c>
      <c r="U300" s="139">
        <f t="shared" si="23"/>
        <v>0</v>
      </c>
    </row>
    <row r="301" spans="1:21" ht="15.75" customHeight="1" x14ac:dyDescent="0.25">
      <c r="A301" s="328" t="s">
        <v>343</v>
      </c>
      <c r="B301" s="565"/>
      <c r="C301" s="565"/>
      <c r="D301" s="86"/>
      <c r="E301" s="86"/>
      <c r="F301" s="147"/>
      <c r="G301" s="86"/>
      <c r="H301" s="86"/>
      <c r="I301" s="84">
        <v>105</v>
      </c>
      <c r="J301" s="121">
        <f t="shared" si="24"/>
        <v>0</v>
      </c>
      <c r="K301" s="103"/>
      <c r="L301" s="169" t="s">
        <v>432</v>
      </c>
      <c r="M301" s="565"/>
      <c r="N301" s="565"/>
      <c r="O301" s="86"/>
      <c r="P301" s="86"/>
      <c r="Q301" s="337"/>
      <c r="T301" s="142">
        <v>260</v>
      </c>
      <c r="U301" s="139">
        <f t="shared" si="23"/>
        <v>0</v>
      </c>
    </row>
    <row r="302" spans="1:21" ht="15.75" customHeight="1" x14ac:dyDescent="0.25">
      <c r="A302" s="328" t="s">
        <v>501</v>
      </c>
      <c r="B302" s="275"/>
      <c r="C302" s="565"/>
      <c r="D302" s="86"/>
      <c r="E302" s="86"/>
      <c r="F302" s="147"/>
      <c r="G302" s="86"/>
      <c r="H302" s="86"/>
      <c r="I302" s="265">
        <v>59</v>
      </c>
      <c r="J302" s="121">
        <f t="shared" si="24"/>
        <v>0</v>
      </c>
      <c r="K302" s="259"/>
      <c r="L302" s="169" t="s">
        <v>433</v>
      </c>
      <c r="M302" s="565"/>
      <c r="N302" s="565"/>
      <c r="O302" s="86"/>
      <c r="P302" s="86"/>
      <c r="Q302" s="337"/>
      <c r="T302" s="142">
        <v>289</v>
      </c>
      <c r="U302" s="139">
        <f t="shared" si="23"/>
        <v>0</v>
      </c>
    </row>
    <row r="303" spans="1:21" ht="15.75" customHeight="1" x14ac:dyDescent="0.25">
      <c r="A303" s="169" t="s">
        <v>465</v>
      </c>
      <c r="B303" s="588"/>
      <c r="C303" s="565"/>
      <c r="D303" s="86"/>
      <c r="E303" s="86"/>
      <c r="F303" s="147"/>
      <c r="G303" s="86"/>
      <c r="H303" s="86"/>
      <c r="I303" s="84">
        <v>102</v>
      </c>
      <c r="J303" s="121">
        <f t="shared" si="24"/>
        <v>0</v>
      </c>
      <c r="K303" s="259"/>
      <c r="L303" s="169" t="s">
        <v>347</v>
      </c>
      <c r="M303" s="599"/>
      <c r="N303" s="599"/>
      <c r="O303" s="88"/>
      <c r="P303" s="84"/>
      <c r="Q303" s="337"/>
      <c r="R303" s="333"/>
      <c r="S303" s="84"/>
      <c r="T303" s="142">
        <v>234</v>
      </c>
      <c r="U303" s="139">
        <f t="shared" si="23"/>
        <v>0</v>
      </c>
    </row>
    <row r="304" spans="1:21" ht="15.75" customHeight="1" x14ac:dyDescent="0.25">
      <c r="A304" s="169" t="s">
        <v>466</v>
      </c>
      <c r="B304" s="565"/>
      <c r="C304" s="565"/>
      <c r="D304" s="86"/>
      <c r="E304" s="86"/>
      <c r="F304" s="147"/>
      <c r="G304" s="86"/>
      <c r="H304" s="86"/>
      <c r="I304" s="142">
        <v>596</v>
      </c>
      <c r="J304" s="121">
        <f t="shared" si="24"/>
        <v>0</v>
      </c>
      <c r="K304" s="259"/>
      <c r="L304" s="181" t="s">
        <v>348</v>
      </c>
      <c r="M304" s="599"/>
      <c r="N304" s="609"/>
      <c r="O304" s="125"/>
      <c r="P304" s="84"/>
      <c r="Q304" s="337"/>
      <c r="R304" s="84"/>
      <c r="S304" s="84"/>
      <c r="T304" s="142">
        <v>260</v>
      </c>
      <c r="U304" s="139">
        <f t="shared" si="23"/>
        <v>0</v>
      </c>
    </row>
    <row r="305" spans="1:21" ht="15.75" customHeight="1" thickBot="1" x14ac:dyDescent="0.3">
      <c r="A305" s="169" t="s">
        <v>467</v>
      </c>
      <c r="B305" s="610"/>
      <c r="C305" s="565"/>
      <c r="D305" s="86"/>
      <c r="E305" s="86"/>
      <c r="F305" s="147"/>
      <c r="G305" s="86"/>
      <c r="H305" s="86"/>
      <c r="I305" s="142">
        <v>314</v>
      </c>
      <c r="J305" s="121">
        <f t="shared" si="24"/>
        <v>0</v>
      </c>
      <c r="K305" s="85"/>
      <c r="L305" s="181" t="s">
        <v>349</v>
      </c>
      <c r="M305" s="599"/>
      <c r="N305" s="609"/>
      <c r="O305" s="125"/>
      <c r="P305" s="84"/>
      <c r="Q305" s="337"/>
      <c r="R305" s="84"/>
      <c r="S305" s="84"/>
      <c r="T305" s="149">
        <v>289</v>
      </c>
      <c r="U305" s="139">
        <f t="shared" si="23"/>
        <v>0</v>
      </c>
    </row>
    <row r="306" spans="1:21" ht="16.5" thickBot="1" x14ac:dyDescent="0.3">
      <c r="A306" s="155" t="s">
        <v>468</v>
      </c>
      <c r="B306" s="565"/>
      <c r="C306" s="565"/>
      <c r="D306" s="86"/>
      <c r="E306" s="86"/>
      <c r="F306" s="147"/>
      <c r="G306" s="86"/>
      <c r="H306" s="86"/>
      <c r="I306" s="142">
        <v>103</v>
      </c>
      <c r="J306" s="121">
        <f t="shared" si="24"/>
        <v>0</v>
      </c>
      <c r="K306" s="85"/>
      <c r="L306" s="182" t="s">
        <v>70</v>
      </c>
      <c r="M306" s="183"/>
      <c r="N306" s="116"/>
      <c r="O306" s="117" t="s">
        <v>27</v>
      </c>
      <c r="P306" s="117" t="s">
        <v>29</v>
      </c>
      <c r="Q306" s="117" t="s">
        <v>27</v>
      </c>
      <c r="R306" s="117" t="s">
        <v>29</v>
      </c>
      <c r="S306" s="117" t="s">
        <v>30</v>
      </c>
      <c r="T306" s="117" t="s">
        <v>29</v>
      </c>
      <c r="U306" s="118" t="s">
        <v>31</v>
      </c>
    </row>
    <row r="307" spans="1:21" ht="15.75" x14ac:dyDescent="0.25">
      <c r="A307" s="169" t="s">
        <v>495</v>
      </c>
      <c r="B307" s="606"/>
      <c r="C307" s="586"/>
      <c r="D307" s="84"/>
      <c r="E307" s="84"/>
      <c r="F307" s="147"/>
      <c r="G307" s="84">
        <v>11</v>
      </c>
      <c r="H307" s="155"/>
      <c r="I307" s="142">
        <v>92</v>
      </c>
      <c r="J307" s="121">
        <f t="shared" si="24"/>
        <v>0</v>
      </c>
      <c r="K307" s="85"/>
      <c r="L307" s="184" t="s">
        <v>439</v>
      </c>
      <c r="M307" s="598"/>
      <c r="N307" s="590"/>
      <c r="O307" s="268"/>
      <c r="P307" s="268"/>
      <c r="Q307" s="324"/>
      <c r="R307" s="121">
        <v>81</v>
      </c>
      <c r="S307" s="156"/>
      <c r="T307" s="139">
        <v>138</v>
      </c>
      <c r="U307" s="139">
        <f>T307*Q307</f>
        <v>0</v>
      </c>
    </row>
    <row r="308" spans="1:21" ht="16.5" thickBot="1" x14ac:dyDescent="0.3">
      <c r="A308" s="328" t="s">
        <v>469</v>
      </c>
      <c r="B308" s="565"/>
      <c r="C308" s="565"/>
      <c r="D308" s="86"/>
      <c r="E308" s="86"/>
      <c r="F308" s="147"/>
      <c r="G308" s="86"/>
      <c r="H308" s="86"/>
      <c r="I308" s="142">
        <v>131</v>
      </c>
      <c r="J308" s="121">
        <f t="shared" si="24"/>
        <v>0</v>
      </c>
      <c r="K308" s="85"/>
      <c r="L308" s="328" t="s">
        <v>480</v>
      </c>
      <c r="M308" s="86"/>
      <c r="N308" s="565"/>
      <c r="O308" s="86"/>
      <c r="P308" s="86"/>
      <c r="Q308" s="304"/>
      <c r="R308" s="86"/>
      <c r="S308" s="86"/>
      <c r="T308" s="84">
        <v>145</v>
      </c>
      <c r="U308" s="125">
        <f>T308*Q308</f>
        <v>0</v>
      </c>
    </row>
    <row r="309" spans="1:21" ht="15.75" customHeight="1" thickBot="1" x14ac:dyDescent="0.3">
      <c r="A309" s="328" t="s">
        <v>470</v>
      </c>
      <c r="B309" s="86"/>
      <c r="C309" s="565"/>
      <c r="D309" s="86"/>
      <c r="E309" s="86"/>
      <c r="F309" s="147"/>
      <c r="G309" s="86"/>
      <c r="H309" s="86"/>
      <c r="I309" s="142">
        <v>182</v>
      </c>
      <c r="J309" s="121">
        <f t="shared" si="24"/>
        <v>0</v>
      </c>
      <c r="K309" s="85"/>
      <c r="L309" s="182" t="s">
        <v>779</v>
      </c>
      <c r="M309" s="183"/>
      <c r="N309" s="116"/>
      <c r="O309" s="117" t="s">
        <v>27</v>
      </c>
      <c r="P309" s="117" t="s">
        <v>29</v>
      </c>
      <c r="Q309" s="117" t="s">
        <v>27</v>
      </c>
      <c r="R309" s="117" t="s">
        <v>29</v>
      </c>
      <c r="S309" s="117" t="s">
        <v>30</v>
      </c>
      <c r="T309" s="117" t="s">
        <v>29</v>
      </c>
      <c r="U309" s="118" t="s">
        <v>31</v>
      </c>
    </row>
    <row r="310" spans="1:21" ht="16.5" customHeight="1" x14ac:dyDescent="0.25">
      <c r="A310" s="328" t="s">
        <v>471</v>
      </c>
      <c r="B310" s="86"/>
      <c r="C310" s="565"/>
      <c r="D310" s="86"/>
      <c r="E310" s="86"/>
      <c r="F310" s="147"/>
      <c r="G310" s="86"/>
      <c r="H310" s="86"/>
      <c r="I310" s="142">
        <v>156</v>
      </c>
      <c r="J310" s="121">
        <f t="shared" si="24"/>
        <v>0</v>
      </c>
      <c r="K310" s="340"/>
      <c r="L310" s="87" t="s">
        <v>75</v>
      </c>
      <c r="M310" s="565"/>
      <c r="N310" s="565"/>
      <c r="O310" s="86"/>
      <c r="P310" s="86"/>
      <c r="Q310" s="516"/>
      <c r="R310" s="86"/>
      <c r="S310" s="86"/>
      <c r="T310" s="548">
        <v>84</v>
      </c>
      <c r="U310" s="125">
        <f>Q310*T310</f>
        <v>0</v>
      </c>
    </row>
    <row r="311" spans="1:21" ht="15.75" customHeight="1" thickBot="1" x14ac:dyDescent="0.3">
      <c r="A311" s="169" t="s">
        <v>472</v>
      </c>
      <c r="B311" s="301"/>
      <c r="C311" s="586"/>
      <c r="D311" s="84"/>
      <c r="E311" s="84"/>
      <c r="F311" s="147"/>
      <c r="G311" s="84">
        <v>27</v>
      </c>
      <c r="H311" s="155"/>
      <c r="I311" s="142">
        <v>126</v>
      </c>
      <c r="J311" s="121">
        <f t="shared" si="24"/>
        <v>0</v>
      </c>
      <c r="K311" s="172"/>
    </row>
    <row r="312" spans="1:21" ht="15.75" customHeight="1" thickBot="1" x14ac:dyDescent="0.3">
      <c r="A312" s="328" t="s">
        <v>473</v>
      </c>
      <c r="B312" s="565"/>
      <c r="C312" s="565"/>
      <c r="D312" s="86"/>
      <c r="E312" s="86"/>
      <c r="F312" s="147"/>
      <c r="G312" s="86"/>
      <c r="H312" s="86"/>
      <c r="I312" s="304">
        <v>190</v>
      </c>
      <c r="J312" s="121">
        <f t="shared" si="24"/>
        <v>0</v>
      </c>
      <c r="K312" s="165"/>
      <c r="L312" s="191" t="s">
        <v>74</v>
      </c>
      <c r="M312" s="192"/>
      <c r="N312" s="193"/>
      <c r="O312" s="193" t="s">
        <v>27</v>
      </c>
      <c r="P312" s="117" t="s">
        <v>29</v>
      </c>
      <c r="Q312" s="117" t="s">
        <v>27</v>
      </c>
      <c r="R312" s="117" t="s">
        <v>27</v>
      </c>
      <c r="S312" s="117" t="s">
        <v>27</v>
      </c>
      <c r="T312" s="117" t="s">
        <v>29</v>
      </c>
      <c r="U312" s="118" t="s">
        <v>31</v>
      </c>
    </row>
    <row r="313" spans="1:21" ht="15.75" x14ac:dyDescent="0.25">
      <c r="A313" s="169" t="s">
        <v>474</v>
      </c>
      <c r="B313" s="606"/>
      <c r="C313" s="586"/>
      <c r="D313" s="84"/>
      <c r="E313" s="84"/>
      <c r="F313" s="147"/>
      <c r="G313" s="84">
        <v>73</v>
      </c>
      <c r="H313" s="155"/>
      <c r="I313" s="142">
        <v>259</v>
      </c>
      <c r="J313" s="385">
        <f t="shared" si="24"/>
        <v>0</v>
      </c>
      <c r="K313" s="172"/>
      <c r="L313" s="119" t="s">
        <v>76</v>
      </c>
      <c r="M313" s="612"/>
      <c r="N313" s="613"/>
      <c r="O313" s="194">
        <v>0</v>
      </c>
      <c r="P313" s="195">
        <v>17</v>
      </c>
      <c r="Q313" s="147"/>
      <c r="R313" s="196"/>
      <c r="S313" s="121">
        <v>34</v>
      </c>
      <c r="T313" s="197">
        <v>20</v>
      </c>
      <c r="U313" s="121">
        <f>Q313*T313</f>
        <v>0</v>
      </c>
    </row>
    <row r="314" spans="1:21" ht="16.5" customHeight="1" x14ac:dyDescent="0.25">
      <c r="A314" s="328" t="s">
        <v>475</v>
      </c>
      <c r="B314" s="565"/>
      <c r="C314" s="565"/>
      <c r="D314" s="86"/>
      <c r="E314" s="86"/>
      <c r="F314" s="147"/>
      <c r="G314" s="86"/>
      <c r="H314" s="86"/>
      <c r="I314" s="142">
        <v>317</v>
      </c>
      <c r="J314" s="385">
        <f t="shared" si="24"/>
        <v>0</v>
      </c>
      <c r="K314" s="386"/>
      <c r="L314" s="157" t="s">
        <v>77</v>
      </c>
      <c r="M314" s="608"/>
      <c r="N314" s="611"/>
      <c r="O314" s="194">
        <v>0</v>
      </c>
      <c r="P314" s="199">
        <v>19</v>
      </c>
      <c r="Q314" s="547"/>
      <c r="R314" s="196"/>
      <c r="S314" s="121">
        <v>38</v>
      </c>
      <c r="T314" s="200">
        <v>25</v>
      </c>
      <c r="U314" s="121">
        <f t="shared" ref="U314:U315" si="25">Q314*T314</f>
        <v>0</v>
      </c>
    </row>
    <row r="315" spans="1:21" ht="15.75" x14ac:dyDescent="0.25">
      <c r="A315" s="328" t="s">
        <v>482</v>
      </c>
      <c r="B315" s="86"/>
      <c r="C315" s="565"/>
      <c r="D315" s="86"/>
      <c r="E315" s="86"/>
      <c r="F315" s="147"/>
      <c r="G315" s="86"/>
      <c r="H315" s="86"/>
      <c r="I315" s="142">
        <v>111</v>
      </c>
      <c r="J315" s="385">
        <f t="shared" si="24"/>
        <v>0</v>
      </c>
      <c r="K315" s="386"/>
      <c r="L315" s="644" t="s">
        <v>780</v>
      </c>
      <c r="M315" s="645"/>
      <c r="N315" s="646"/>
      <c r="O315" s="82">
        <v>0</v>
      </c>
      <c r="P315" s="199">
        <v>19</v>
      </c>
      <c r="Q315" s="546"/>
      <c r="R315" s="201"/>
      <c r="S315" s="84">
        <v>38</v>
      </c>
      <c r="T315" s="200">
        <v>10</v>
      </c>
      <c r="U315" s="84">
        <f t="shared" si="25"/>
        <v>0</v>
      </c>
    </row>
    <row r="316" spans="1:21" ht="16.5" customHeight="1" x14ac:dyDescent="0.25">
      <c r="A316" s="328" t="s">
        <v>476</v>
      </c>
      <c r="B316" s="565"/>
      <c r="C316" s="565"/>
      <c r="D316" s="86"/>
      <c r="E316" s="86"/>
      <c r="F316" s="147"/>
      <c r="G316" s="86"/>
      <c r="H316" s="86"/>
      <c r="I316" s="304">
        <v>114</v>
      </c>
      <c r="J316" s="385">
        <f t="shared" si="24"/>
        <v>0</v>
      </c>
      <c r="K316" s="386"/>
      <c r="M316" s="570"/>
      <c r="N316" s="570"/>
      <c r="O316" s="256">
        <v>0</v>
      </c>
      <c r="P316" s="571">
        <v>25</v>
      </c>
      <c r="Q316" s="498"/>
      <c r="R316" s="572"/>
      <c r="S316" s="258">
        <v>50</v>
      </c>
      <c r="T316" s="367" t="s">
        <v>37</v>
      </c>
      <c r="U316" s="368">
        <f>SUM(U313:U315)</f>
        <v>0</v>
      </c>
    </row>
    <row r="317" spans="1:21" ht="16.5" customHeight="1" x14ac:dyDescent="0.25">
      <c r="A317" s="328" t="s">
        <v>477</v>
      </c>
      <c r="B317" s="565"/>
      <c r="C317" s="565"/>
      <c r="D317" s="86"/>
      <c r="E317" s="86"/>
      <c r="F317" s="147"/>
      <c r="G317" s="86"/>
      <c r="H317" s="86"/>
      <c r="I317" s="304">
        <v>108</v>
      </c>
      <c r="J317" s="385">
        <f t="shared" si="24"/>
        <v>0</v>
      </c>
      <c r="K317" s="386"/>
    </row>
    <row r="318" spans="1:21" ht="16.5" customHeight="1" x14ac:dyDescent="0.25">
      <c r="A318" s="328" t="s">
        <v>478</v>
      </c>
      <c r="B318" s="86"/>
      <c r="C318" s="565"/>
      <c r="D318" s="86"/>
      <c r="E318" s="86"/>
      <c r="F318" s="147"/>
      <c r="G318" s="86"/>
      <c r="H318" s="86"/>
      <c r="I318" s="142">
        <v>251</v>
      </c>
      <c r="J318" s="385">
        <f t="shared" si="24"/>
        <v>0</v>
      </c>
      <c r="K318" s="386"/>
    </row>
    <row r="319" spans="1:21" ht="16.5" customHeight="1" x14ac:dyDescent="0.25">
      <c r="A319" s="328" t="s">
        <v>479</v>
      </c>
      <c r="B319" s="565"/>
      <c r="C319" s="565"/>
      <c r="F319" s="147"/>
      <c r="I319" s="142">
        <v>458</v>
      </c>
      <c r="J319" s="385">
        <f t="shared" si="24"/>
        <v>0</v>
      </c>
      <c r="K319" s="342"/>
    </row>
    <row r="320" spans="1:21" ht="16.5" customHeight="1" x14ac:dyDescent="0.25">
      <c r="K320" s="326"/>
    </row>
    <row r="321" spans="1:21" x14ac:dyDescent="0.25">
      <c r="K321" s="335"/>
    </row>
    <row r="322" spans="1:21" x14ac:dyDescent="0.25">
      <c r="K322" s="335"/>
    </row>
    <row r="323" spans="1:21" ht="15.75" customHeight="1" x14ac:dyDescent="0.25">
      <c r="K323" s="335"/>
    </row>
    <row r="324" spans="1:21" ht="15.75" customHeight="1" x14ac:dyDescent="0.25">
      <c r="K324" s="335"/>
    </row>
    <row r="325" spans="1:21" ht="15.75" customHeight="1" x14ac:dyDescent="0.25">
      <c r="K325" s="335"/>
    </row>
    <row r="326" spans="1:21" ht="15.75" customHeight="1" x14ac:dyDescent="0.25">
      <c r="K326" s="335"/>
    </row>
    <row r="327" spans="1:21" ht="15.75" customHeight="1" x14ac:dyDescent="0.25">
      <c r="K327" s="335"/>
    </row>
    <row r="328" spans="1:21" ht="16.5" customHeight="1" x14ac:dyDescent="0.25">
      <c r="K328" s="335"/>
    </row>
    <row r="329" spans="1:21" x14ac:dyDescent="0.25">
      <c r="J329" s="143"/>
      <c r="K329" s="10"/>
    </row>
    <row r="330" spans="1:21" x14ac:dyDescent="0.25">
      <c r="J330" s="143"/>
      <c r="K330" s="10"/>
    </row>
    <row r="331" spans="1:21" x14ac:dyDescent="0.25">
      <c r="J331" s="143"/>
      <c r="K331" s="10"/>
    </row>
    <row r="332" spans="1:21" x14ac:dyDescent="0.25">
      <c r="J332" s="143"/>
      <c r="K332" s="10"/>
    </row>
    <row r="333" spans="1:21" x14ac:dyDescent="0.25">
      <c r="J333" s="143"/>
      <c r="K333" s="10"/>
    </row>
    <row r="334" spans="1:21" ht="15.75" x14ac:dyDescent="0.25">
      <c r="I334" s="364" t="s">
        <v>37</v>
      </c>
      <c r="J334" s="365">
        <f>SUM(J274:J319)</f>
        <v>0</v>
      </c>
      <c r="K334" s="10"/>
      <c r="T334" s="320" t="s">
        <v>37</v>
      </c>
      <c r="U334" s="366">
        <f>SUM(U274:U310)</f>
        <v>0</v>
      </c>
    </row>
    <row r="335" spans="1:21" x14ac:dyDescent="0.25">
      <c r="I335" s="152"/>
      <c r="J335" s="143"/>
      <c r="K335" s="10"/>
    </row>
    <row r="336" spans="1:21" ht="15.75" x14ac:dyDescent="0.25">
      <c r="A336" s="202"/>
      <c r="B336" s="33"/>
      <c r="C336" s="32"/>
      <c r="D336" s="96"/>
      <c r="E336" s="96"/>
      <c r="F336" s="203"/>
      <c r="G336" s="96"/>
      <c r="H336" s="6"/>
      <c r="N336" s="252"/>
      <c r="O336" s="252"/>
      <c r="P336" s="252"/>
      <c r="Q336" s="260"/>
      <c r="R336" s="144"/>
      <c r="S336" s="144"/>
      <c r="T336" s="252"/>
      <c r="U336" s="252"/>
    </row>
    <row r="337" spans="1:21" ht="23.25" x14ac:dyDescent="0.35">
      <c r="A337" s="1"/>
      <c r="B337" s="2"/>
      <c r="C337" s="1"/>
      <c r="D337" s="2"/>
      <c r="E337" s="1"/>
      <c r="F337" s="623" t="s">
        <v>0</v>
      </c>
      <c r="G337" s="623"/>
      <c r="H337" s="623"/>
      <c r="I337" s="623"/>
      <c r="J337" s="623"/>
      <c r="K337" s="623"/>
      <c r="L337" s="623"/>
      <c r="M337" s="623"/>
      <c r="N337" s="252"/>
      <c r="O337" s="261"/>
      <c r="P337" s="261"/>
      <c r="Q337" s="260"/>
      <c r="U337" s="3"/>
    </row>
    <row r="338" spans="1:21" ht="20.25" x14ac:dyDescent="0.3">
      <c r="A338" s="1"/>
      <c r="B338" s="2"/>
      <c r="C338" s="1"/>
      <c r="D338" s="2"/>
      <c r="E338" s="1"/>
      <c r="F338" s="623" t="s">
        <v>448</v>
      </c>
      <c r="G338" s="623"/>
      <c r="H338" s="623"/>
      <c r="I338" s="623"/>
      <c r="J338" s="623"/>
      <c r="K338" s="623"/>
      <c r="L338" s="623"/>
      <c r="M338" s="623"/>
      <c r="N338" s="262"/>
      <c r="O338" s="253"/>
      <c r="P338" s="253"/>
      <c r="Q338" s="253"/>
      <c r="U338" s="1"/>
    </row>
    <row r="339" spans="1:21" ht="15.75" x14ac:dyDescent="0.25">
      <c r="A339" s="1"/>
      <c r="B339" s="2"/>
      <c r="C339" s="1"/>
      <c r="D339" s="2"/>
      <c r="E339" s="1"/>
      <c r="F339" s="1"/>
      <c r="G339" s="2"/>
      <c r="H339" s="2"/>
      <c r="I339" s="624"/>
      <c r="J339" s="624"/>
      <c r="K339" s="624"/>
      <c r="L339" s="624"/>
      <c r="M339" s="2"/>
      <c r="N339" s="262"/>
      <c r="O339" s="253"/>
      <c r="P339" s="253"/>
      <c r="Q339" s="253"/>
      <c r="U339" s="1"/>
    </row>
    <row r="340" spans="1:21" x14ac:dyDescent="0.25">
      <c r="A340" s="93"/>
      <c r="B340" s="94"/>
      <c r="C340" s="93"/>
      <c r="D340" s="95"/>
      <c r="E340" s="96"/>
      <c r="F340" s="96"/>
      <c r="G340" s="96"/>
      <c r="H340" s="97"/>
      <c r="I340" s="96"/>
      <c r="J340" s="96"/>
      <c r="K340" s="92"/>
      <c r="L340" s="93"/>
      <c r="M340" s="9"/>
      <c r="N340" s="252"/>
      <c r="O340" s="258"/>
      <c r="P340" s="258"/>
      <c r="Q340" s="253"/>
    </row>
    <row r="341" spans="1:21" x14ac:dyDescent="0.25">
      <c r="A341" s="93"/>
      <c r="B341" s="94"/>
      <c r="C341" s="93"/>
      <c r="D341" s="95"/>
      <c r="E341" s="96"/>
      <c r="F341" s="96"/>
      <c r="G341" s="96"/>
      <c r="H341" s="97"/>
      <c r="I341" s="96"/>
      <c r="J341" s="96"/>
      <c r="K341" s="92"/>
      <c r="L341" s="93"/>
      <c r="M341" s="9"/>
      <c r="O341" s="96"/>
      <c r="P341" s="96"/>
    </row>
    <row r="342" spans="1:21" x14ac:dyDescent="0.25">
      <c r="A342" s="345"/>
      <c r="B342" s="346"/>
      <c r="C342" s="347"/>
      <c r="D342" s="348"/>
      <c r="E342" s="345"/>
      <c r="F342" s="345"/>
      <c r="G342" s="345"/>
      <c r="H342" s="345"/>
      <c r="I342" s="345"/>
      <c r="J342" s="345"/>
      <c r="K342" s="349"/>
      <c r="L342" s="349"/>
      <c r="M342" s="350"/>
      <c r="N342" s="345"/>
      <c r="O342" s="346"/>
      <c r="P342" s="346"/>
      <c r="Q342" s="346"/>
      <c r="R342" s="346"/>
      <c r="S342" s="346"/>
      <c r="T342" s="351"/>
      <c r="U342" s="346"/>
    </row>
    <row r="343" spans="1:21" ht="15.75" x14ac:dyDescent="0.25">
      <c r="A343" s="204"/>
      <c r="B343" s="205"/>
      <c r="C343" s="206"/>
      <c r="D343" s="207"/>
      <c r="E343" s="207"/>
      <c r="F343" s="207"/>
      <c r="G343" s="207"/>
      <c r="H343" s="207"/>
      <c r="I343" s="207"/>
      <c r="J343" s="208"/>
      <c r="K343" s="10"/>
    </row>
    <row r="344" spans="1:21" ht="15.75" x14ac:dyDescent="0.25">
      <c r="A344" s="202"/>
      <c r="B344" s="33"/>
      <c r="C344" s="32"/>
      <c r="D344" s="33"/>
      <c r="E344" s="33"/>
      <c r="F344" s="203"/>
      <c r="G344" s="96"/>
      <c r="H344" s="33"/>
      <c r="I344" s="96"/>
      <c r="J344" s="96"/>
      <c r="K344" s="10"/>
    </row>
    <row r="345" spans="1:21" ht="15.75" x14ac:dyDescent="0.25">
      <c r="A345" s="202"/>
      <c r="B345" s="33"/>
      <c r="C345" s="32"/>
      <c r="D345" s="33"/>
      <c r="E345" s="33"/>
      <c r="F345" s="203"/>
      <c r="G345" s="96"/>
      <c r="H345" s="33"/>
      <c r="I345" s="96"/>
      <c r="J345" s="96"/>
      <c r="K345" s="92"/>
    </row>
    <row r="346" spans="1:21" ht="15.75" x14ac:dyDescent="0.25">
      <c r="A346" s="202"/>
      <c r="B346" s="33"/>
      <c r="C346" s="32"/>
      <c r="D346" s="96"/>
      <c r="E346" s="96"/>
      <c r="F346" s="203"/>
      <c r="G346" s="96"/>
      <c r="H346" s="33"/>
      <c r="I346" s="96"/>
      <c r="J346" s="96"/>
      <c r="K346" s="92"/>
      <c r="M346" s="9"/>
      <c r="T346" s="91" t="s">
        <v>37</v>
      </c>
      <c r="U346" s="174">
        <f>SUM(U313:U316)</f>
        <v>0</v>
      </c>
    </row>
    <row r="347" spans="1:21" ht="15.75" x14ac:dyDescent="0.25">
      <c r="A347" s="202"/>
      <c r="B347" s="33"/>
      <c r="C347" s="32"/>
      <c r="D347" s="96"/>
      <c r="E347" s="96"/>
      <c r="F347" s="203"/>
      <c r="G347" s="96"/>
      <c r="H347" s="33"/>
      <c r="I347" s="96"/>
      <c r="J347" s="96"/>
      <c r="K347" s="92"/>
      <c r="M347" s="9"/>
    </row>
    <row r="348" spans="1:21" ht="18.75" thickBot="1" x14ac:dyDescent="0.3">
      <c r="A348" s="202"/>
      <c r="B348" s="33"/>
      <c r="C348" s="625" t="s">
        <v>78</v>
      </c>
      <c r="D348" s="626"/>
      <c r="E348" s="626"/>
      <c r="F348" s="626"/>
      <c r="G348" s="626"/>
      <c r="H348" s="626"/>
      <c r="I348" s="626"/>
      <c r="J348" s="626"/>
      <c r="K348" s="626"/>
      <c r="L348" s="627"/>
      <c r="M348" s="9"/>
    </row>
    <row r="349" spans="1:21" ht="15.75" x14ac:dyDescent="0.25">
      <c r="A349" s="209"/>
      <c r="B349" s="205"/>
      <c r="C349" s="210"/>
      <c r="D349" s="211"/>
      <c r="E349" s="211"/>
      <c r="F349" s="211"/>
      <c r="G349" s="211"/>
      <c r="H349" s="212"/>
      <c r="I349" s="213"/>
      <c r="J349" s="214"/>
      <c r="K349" s="214"/>
      <c r="L349" s="59"/>
    </row>
    <row r="350" spans="1:21" ht="15.75" x14ac:dyDescent="0.25">
      <c r="A350" s="202"/>
      <c r="B350" s="33"/>
      <c r="C350" s="215" t="s">
        <v>79</v>
      </c>
      <c r="D350" s="216"/>
      <c r="E350" s="217" t="e">
        <f>J129+U129+#REF!+#REF!+J196+#REF!+U196+#REF!+#REF!+J266+#REF!+#REF!+J382</f>
        <v>#REF!</v>
      </c>
      <c r="F350" s="217"/>
      <c r="G350" s="217"/>
      <c r="H350" s="218"/>
      <c r="I350" s="219"/>
      <c r="J350" s="9"/>
      <c r="L350" s="220">
        <f>J65+U65+J126+U126+J195+U195+J264+U264+J334+U334</f>
        <v>0</v>
      </c>
    </row>
    <row r="351" spans="1:21" ht="15.75" x14ac:dyDescent="0.25">
      <c r="A351" s="202"/>
      <c r="B351" s="33"/>
      <c r="C351" s="215"/>
      <c r="D351" s="221"/>
      <c r="E351" s="221"/>
      <c r="F351" s="221"/>
      <c r="G351" s="221"/>
      <c r="H351" s="222"/>
      <c r="I351" s="219"/>
      <c r="J351" s="6"/>
      <c r="K351" s="6"/>
      <c r="L351" s="223"/>
    </row>
    <row r="352" spans="1:21" ht="15.75" x14ac:dyDescent="0.25">
      <c r="A352" s="202"/>
      <c r="B352" s="33"/>
      <c r="C352" s="215" t="s">
        <v>80</v>
      </c>
      <c r="D352" s="221"/>
      <c r="E352" s="224"/>
      <c r="F352" s="221"/>
      <c r="G352" s="221"/>
      <c r="H352" s="222"/>
      <c r="I352" s="225"/>
      <c r="J352" s="6"/>
      <c r="L352" s="171"/>
    </row>
    <row r="353" spans="1:21" ht="15.75" x14ac:dyDescent="0.25">
      <c r="A353" s="202"/>
      <c r="B353" s="33"/>
      <c r="C353" s="215"/>
      <c r="D353" s="221"/>
      <c r="E353" s="221"/>
      <c r="F353" s="221"/>
      <c r="G353" s="221"/>
      <c r="H353" s="222"/>
      <c r="I353" s="6"/>
      <c r="J353" s="6"/>
      <c r="K353" s="6"/>
      <c r="L353" s="223"/>
    </row>
    <row r="354" spans="1:21" ht="15.75" x14ac:dyDescent="0.25">
      <c r="A354" s="202"/>
      <c r="B354" s="33"/>
      <c r="C354" s="215" t="s">
        <v>81</v>
      </c>
      <c r="D354" s="216"/>
      <c r="E354" s="217" t="e">
        <f>E350*(1-E352/100)</f>
        <v>#REF!</v>
      </c>
      <c r="F354" s="217"/>
      <c r="G354" s="217"/>
      <c r="H354" s="218"/>
      <c r="I354" s="225"/>
      <c r="J354" s="9"/>
      <c r="L354" s="226">
        <f>L350*(1-L352/100)</f>
        <v>0</v>
      </c>
    </row>
    <row r="355" spans="1:21" ht="15.75" x14ac:dyDescent="0.25">
      <c r="A355" s="202"/>
      <c r="B355" s="33"/>
      <c r="C355" s="215"/>
      <c r="D355" s="227"/>
      <c r="E355" s="221"/>
      <c r="F355" s="221"/>
      <c r="G355" s="221"/>
      <c r="H355" s="222"/>
      <c r="I355" s="219"/>
      <c r="J355" s="228"/>
      <c r="K355" s="6"/>
      <c r="L355" s="223"/>
    </row>
    <row r="356" spans="1:21" ht="15.75" x14ac:dyDescent="0.25">
      <c r="A356" s="202"/>
      <c r="B356" s="33"/>
      <c r="C356" s="215" t="s">
        <v>74</v>
      </c>
      <c r="D356" s="216"/>
      <c r="E356" s="217">
        <f>U346</f>
        <v>0</v>
      </c>
      <c r="F356" s="217"/>
      <c r="G356" s="217"/>
      <c r="H356" s="218"/>
      <c r="I356" s="225"/>
      <c r="J356" s="9"/>
      <c r="L356" s="226">
        <f>U316</f>
        <v>0</v>
      </c>
    </row>
    <row r="357" spans="1:21" ht="15.75" x14ac:dyDescent="0.25">
      <c r="A357" s="202"/>
      <c r="B357" s="33"/>
      <c r="C357" s="215"/>
      <c r="D357" s="227"/>
      <c r="E357" s="221"/>
      <c r="F357" s="221"/>
      <c r="G357" s="221"/>
      <c r="H357" s="222"/>
      <c r="I357" s="219"/>
      <c r="J357" s="228"/>
      <c r="K357" s="6"/>
      <c r="L357" s="223"/>
    </row>
    <row r="358" spans="1:21" ht="15.75" x14ac:dyDescent="0.25">
      <c r="A358" s="202"/>
      <c r="B358" s="33"/>
      <c r="C358" s="215" t="s">
        <v>82</v>
      </c>
      <c r="D358" s="216"/>
      <c r="E358" s="217" t="e">
        <f>E354+E356</f>
        <v>#REF!</v>
      </c>
      <c r="F358" s="217"/>
      <c r="G358" s="217"/>
      <c r="H358" s="218"/>
      <c r="I358" s="219"/>
      <c r="J358" s="9"/>
      <c r="L358" s="226">
        <f>L354+L356</f>
        <v>0</v>
      </c>
    </row>
    <row r="359" spans="1:21" ht="15.75" x14ac:dyDescent="0.25">
      <c r="A359" s="202"/>
      <c r="B359" s="33"/>
      <c r="C359" s="215"/>
      <c r="D359" s="227"/>
      <c r="E359" s="216"/>
      <c r="F359" s="221"/>
      <c r="G359" s="221"/>
      <c r="H359" s="222"/>
      <c r="I359" s="219"/>
      <c r="J359" s="228"/>
      <c r="L359" s="223"/>
    </row>
    <row r="360" spans="1:21" ht="15.75" x14ac:dyDescent="0.25">
      <c r="A360" s="202"/>
      <c r="B360" s="33"/>
      <c r="C360" s="215" t="s">
        <v>83</v>
      </c>
      <c r="D360" s="229"/>
      <c r="E360" s="230"/>
      <c r="F360" s="229"/>
      <c r="G360" s="229"/>
      <c r="H360" s="231"/>
      <c r="I360" s="225"/>
      <c r="J360" s="232"/>
      <c r="L360" s="233"/>
    </row>
    <row r="361" spans="1:21" ht="15.75" x14ac:dyDescent="0.25">
      <c r="A361" s="202"/>
      <c r="B361" s="33"/>
      <c r="C361" s="234"/>
      <c r="D361" s="235"/>
      <c r="E361" s="235"/>
      <c r="F361" s="235"/>
      <c r="G361" s="235"/>
      <c r="H361" s="236"/>
      <c r="I361" s="1"/>
      <c r="J361" s="1"/>
      <c r="K361" s="1"/>
      <c r="L361" s="237"/>
    </row>
    <row r="362" spans="1:21" ht="15.75" x14ac:dyDescent="0.25">
      <c r="A362" s="209"/>
      <c r="B362" s="205"/>
      <c r="C362" s="628" t="s">
        <v>84</v>
      </c>
      <c r="D362" s="629"/>
      <c r="E362" s="629"/>
      <c r="F362" s="629"/>
      <c r="G362" s="629"/>
      <c r="H362" s="629"/>
      <c r="I362" s="629"/>
      <c r="J362" s="629"/>
      <c r="K362" s="629"/>
      <c r="L362" s="630"/>
    </row>
    <row r="363" spans="1:21" ht="15.75" x14ac:dyDescent="0.25">
      <c r="A363" s="202"/>
      <c r="B363" s="33"/>
      <c r="C363" s="631"/>
      <c r="D363" s="632"/>
      <c r="E363" s="632"/>
      <c r="F363" s="632"/>
      <c r="G363" s="632"/>
      <c r="H363" s="632"/>
      <c r="I363" s="632"/>
      <c r="J363" s="632"/>
      <c r="K363" s="632"/>
      <c r="L363" s="633"/>
    </row>
    <row r="364" spans="1:21" ht="18.75" thickBot="1" x14ac:dyDescent="0.3">
      <c r="A364" s="202"/>
      <c r="B364" s="33"/>
      <c r="C364" s="634"/>
      <c r="D364" s="634"/>
      <c r="E364" s="634"/>
      <c r="F364" s="635"/>
      <c r="G364" s="635"/>
      <c r="H364" s="635"/>
      <c r="I364" s="635"/>
      <c r="J364" s="635"/>
      <c r="K364" s="635"/>
      <c r="L364" s="635"/>
    </row>
    <row r="365" spans="1:21" ht="15.75" x14ac:dyDescent="0.25">
      <c r="A365" s="202"/>
      <c r="B365" s="33"/>
      <c r="C365" s="33"/>
      <c r="D365" s="33"/>
      <c r="E365" s="33"/>
      <c r="F365" s="203"/>
      <c r="G365" s="96"/>
      <c r="H365" s="33"/>
      <c r="I365" s="32"/>
      <c r="J365" s="32"/>
      <c r="K365" s="92"/>
      <c r="M365" s="9"/>
    </row>
    <row r="366" spans="1:21" ht="15.75" x14ac:dyDescent="0.25">
      <c r="A366" s="202"/>
      <c r="B366" s="33"/>
      <c r="C366" s="33"/>
      <c r="D366" s="207"/>
      <c r="E366" s="207"/>
      <c r="F366" s="203"/>
      <c r="G366" s="96"/>
      <c r="H366" s="33"/>
      <c r="I366" s="32"/>
      <c r="J366" s="32"/>
      <c r="K366" s="92"/>
      <c r="M366" s="9"/>
    </row>
    <row r="367" spans="1:21" ht="24" thickBot="1" x14ac:dyDescent="0.4">
      <c r="A367" s="202"/>
      <c r="B367" s="93"/>
      <c r="C367" s="93"/>
      <c r="D367" s="32"/>
      <c r="E367" s="96"/>
      <c r="F367" s="203"/>
      <c r="G367" s="96"/>
      <c r="H367" s="96"/>
      <c r="I367" s="203"/>
      <c r="J367" s="203"/>
      <c r="K367" s="10"/>
      <c r="R367" s="239"/>
      <c r="S367" s="239"/>
      <c r="T367" s="239"/>
      <c r="U367" s="239"/>
    </row>
    <row r="368" spans="1:21" ht="16.5" thickBot="1" x14ac:dyDescent="0.3">
      <c r="A368" s="202"/>
      <c r="B368" s="93"/>
      <c r="C368" s="240" t="s">
        <v>85</v>
      </c>
      <c r="D368" s="241"/>
      <c r="E368" s="242"/>
      <c r="F368" s="243"/>
      <c r="G368" s="242"/>
      <c r="H368" s="242"/>
      <c r="I368" s="244"/>
      <c r="J368" s="203"/>
      <c r="K368" s="10"/>
      <c r="L368" s="33"/>
      <c r="M368" s="33"/>
      <c r="N368" s="33"/>
      <c r="O368" s="33"/>
      <c r="P368" s="33"/>
      <c r="Q368" s="33"/>
      <c r="U368" s="10"/>
    </row>
    <row r="369" spans="1:21" ht="15.75" x14ac:dyDescent="0.25">
      <c r="A369" s="202"/>
      <c r="B369" s="93"/>
      <c r="C369" s="614"/>
      <c r="D369" s="615"/>
      <c r="E369" s="615"/>
      <c r="F369" s="615"/>
      <c r="G369" s="615"/>
      <c r="H369" s="615"/>
      <c r="I369" s="615"/>
      <c r="J369" s="615"/>
      <c r="K369" s="615"/>
      <c r="L369" s="615"/>
      <c r="M369" s="615"/>
      <c r="N369" s="616"/>
      <c r="O369" s="225"/>
      <c r="P369" s="225"/>
      <c r="Q369" s="225"/>
      <c r="U369" s="10"/>
    </row>
    <row r="370" spans="1:21" ht="15.75" x14ac:dyDescent="0.25">
      <c r="A370" s="204"/>
      <c r="B370" s="205"/>
      <c r="C370" s="617"/>
      <c r="D370" s="618"/>
      <c r="E370" s="618"/>
      <c r="F370" s="618"/>
      <c r="G370" s="618"/>
      <c r="H370" s="618"/>
      <c r="I370" s="618"/>
      <c r="J370" s="618"/>
      <c r="K370" s="618"/>
      <c r="L370" s="618"/>
      <c r="M370" s="618"/>
      <c r="N370" s="619"/>
      <c r="O370" s="6"/>
      <c r="P370" s="6"/>
      <c r="Q370" s="6"/>
      <c r="U370" s="10"/>
    </row>
    <row r="371" spans="1:21" ht="15.75" x14ac:dyDescent="0.25">
      <c r="A371" s="202"/>
      <c r="B371" s="33"/>
      <c r="C371" s="617"/>
      <c r="D371" s="618"/>
      <c r="E371" s="618"/>
      <c r="F371" s="618"/>
      <c r="G371" s="618"/>
      <c r="H371" s="618"/>
      <c r="I371" s="618"/>
      <c r="J371" s="618"/>
      <c r="K371" s="618"/>
      <c r="L371" s="618"/>
      <c r="M371" s="618"/>
      <c r="N371" s="619"/>
      <c r="O371" s="245"/>
      <c r="P371" s="245"/>
      <c r="Q371" s="245"/>
      <c r="U371" s="10"/>
    </row>
    <row r="372" spans="1:21" ht="15.75" x14ac:dyDescent="0.25">
      <c r="A372" s="202"/>
      <c r="B372" s="33"/>
      <c r="C372" s="617"/>
      <c r="D372" s="618"/>
      <c r="E372" s="618"/>
      <c r="F372" s="618"/>
      <c r="G372" s="618"/>
      <c r="H372" s="618"/>
      <c r="I372" s="618"/>
      <c r="J372" s="618"/>
      <c r="K372" s="618"/>
      <c r="L372" s="618"/>
      <c r="M372" s="618"/>
      <c r="N372" s="619"/>
      <c r="O372" s="6"/>
      <c r="P372" s="6"/>
      <c r="Q372" s="6"/>
      <c r="U372" s="33"/>
    </row>
    <row r="373" spans="1:21" ht="15.75" x14ac:dyDescent="0.25">
      <c r="A373" s="202"/>
      <c r="B373" s="33"/>
      <c r="C373" s="617"/>
      <c r="D373" s="618"/>
      <c r="E373" s="618"/>
      <c r="F373" s="618"/>
      <c r="G373" s="618"/>
      <c r="H373" s="618"/>
      <c r="I373" s="618"/>
      <c r="J373" s="618"/>
      <c r="K373" s="618"/>
      <c r="L373" s="618"/>
      <c r="M373" s="618"/>
      <c r="N373" s="619"/>
      <c r="U373" s="246"/>
    </row>
    <row r="374" spans="1:21" ht="15.75" x14ac:dyDescent="0.25">
      <c r="A374" s="202"/>
      <c r="B374" s="33"/>
      <c r="C374" s="617"/>
      <c r="D374" s="618"/>
      <c r="E374" s="618"/>
      <c r="F374" s="618"/>
      <c r="G374" s="618"/>
      <c r="H374" s="618"/>
      <c r="I374" s="618"/>
      <c r="J374" s="618"/>
      <c r="K374" s="618"/>
      <c r="L374" s="618"/>
      <c r="M374" s="618"/>
      <c r="N374" s="619"/>
      <c r="U374" s="245"/>
    </row>
    <row r="375" spans="1:21" ht="15.75" x14ac:dyDescent="0.25">
      <c r="A375" s="202"/>
      <c r="B375" s="93"/>
      <c r="C375" s="617"/>
      <c r="D375" s="618"/>
      <c r="E375" s="618"/>
      <c r="F375" s="618"/>
      <c r="G375" s="618"/>
      <c r="H375" s="618"/>
      <c r="I375" s="618"/>
      <c r="J375" s="618"/>
      <c r="K375" s="618"/>
      <c r="L375" s="618"/>
      <c r="M375" s="618"/>
      <c r="N375" s="619"/>
      <c r="U375" s="246"/>
    </row>
    <row r="376" spans="1:21" ht="15.75" x14ac:dyDescent="0.25">
      <c r="A376" s="202"/>
      <c r="B376" s="93"/>
      <c r="C376" s="617"/>
      <c r="D376" s="618"/>
      <c r="E376" s="618"/>
      <c r="F376" s="618"/>
      <c r="G376" s="618"/>
      <c r="H376" s="618"/>
      <c r="I376" s="618"/>
      <c r="J376" s="618"/>
      <c r="K376" s="618"/>
      <c r="L376" s="618"/>
      <c r="M376" s="618"/>
      <c r="N376" s="619"/>
      <c r="U376" s="246"/>
    </row>
    <row r="377" spans="1:21" ht="15.75" thickBot="1" x14ac:dyDescent="0.3">
      <c r="A377" s="202"/>
      <c r="B377" s="93"/>
      <c r="C377" s="620"/>
      <c r="D377" s="621"/>
      <c r="E377" s="621"/>
      <c r="F377" s="621"/>
      <c r="G377" s="621"/>
      <c r="H377" s="621"/>
      <c r="I377" s="621"/>
      <c r="J377" s="621"/>
      <c r="K377" s="621"/>
      <c r="L377" s="621"/>
      <c r="M377" s="621"/>
      <c r="N377" s="622"/>
    </row>
    <row r="378" spans="1:21" ht="15.75" x14ac:dyDescent="0.25">
      <c r="A378" s="202"/>
      <c r="B378" s="93"/>
      <c r="C378" s="32"/>
      <c r="D378" s="33"/>
      <c r="E378" s="33"/>
      <c r="F378" s="203"/>
      <c r="G378" s="247"/>
      <c r="H378" s="33"/>
      <c r="I378" s="32"/>
      <c r="J378" s="32"/>
      <c r="K378" s="10"/>
    </row>
    <row r="379" spans="1:21" ht="15.75" x14ac:dyDescent="0.25">
      <c r="A379" s="202"/>
      <c r="B379" s="93"/>
      <c r="C379" s="32"/>
      <c r="D379" s="33"/>
      <c r="E379" s="33"/>
      <c r="F379" s="203"/>
      <c r="G379" s="248"/>
      <c r="H379" s="33"/>
      <c r="I379" s="32"/>
      <c r="J379" s="32"/>
      <c r="K379" s="10"/>
      <c r="L379" s="249"/>
      <c r="M379" s="238"/>
      <c r="N379" s="249"/>
      <c r="O379" s="250"/>
      <c r="P379" s="251"/>
      <c r="Q379" s="251"/>
    </row>
    <row r="380" spans="1:21" ht="15.75" x14ac:dyDescent="0.25">
      <c r="A380" s="202"/>
      <c r="B380" s="93"/>
      <c r="C380" s="32"/>
      <c r="D380" s="33"/>
      <c r="E380" s="33"/>
      <c r="F380" s="203"/>
      <c r="G380" s="247"/>
      <c r="H380" s="33"/>
      <c r="I380" s="32"/>
      <c r="J380" s="32"/>
      <c r="K380" s="10"/>
      <c r="L380" s="249"/>
      <c r="M380" s="238"/>
      <c r="N380" s="249"/>
      <c r="O380" s="250"/>
      <c r="P380" s="251"/>
      <c r="Q380" s="251"/>
    </row>
    <row r="381" spans="1:21" ht="15.75" x14ac:dyDescent="0.25">
      <c r="A381" s="202"/>
      <c r="B381" s="93"/>
      <c r="C381" s="32"/>
      <c r="D381" s="33"/>
      <c r="E381" s="33"/>
      <c r="F381" s="203"/>
      <c r="G381" s="248"/>
      <c r="H381" s="33"/>
      <c r="I381" s="32"/>
      <c r="J381" s="32"/>
      <c r="K381" s="10"/>
      <c r="L381" s="10"/>
      <c r="M381" s="151"/>
      <c r="N381" s="249"/>
      <c r="O381" s="238"/>
      <c r="P381" s="238"/>
      <c r="Q381" s="238"/>
      <c r="R381" s="238"/>
      <c r="S381" s="238"/>
      <c r="T381" s="238"/>
      <c r="U381" s="238"/>
    </row>
    <row r="382" spans="1:21" x14ac:dyDescent="0.25">
      <c r="I382" s="91"/>
      <c r="J382" s="174"/>
      <c r="M382" s="9"/>
    </row>
  </sheetData>
  <mergeCells count="35">
    <mergeCell ref="L107:M107"/>
    <mergeCell ref="F2:M2"/>
    <mergeCell ref="F3:M3"/>
    <mergeCell ref="I4:M4"/>
    <mergeCell ref="K13:L13"/>
    <mergeCell ref="M13:U13"/>
    <mergeCell ref="F67:M67"/>
    <mergeCell ref="F68:M68"/>
    <mergeCell ref="I69:M69"/>
    <mergeCell ref="K78:L78"/>
    <mergeCell ref="M78:U78"/>
    <mergeCell ref="L102:M102"/>
    <mergeCell ref="A232:B232"/>
    <mergeCell ref="L246:M246"/>
    <mergeCell ref="F267:M267"/>
    <mergeCell ref="F268:M268"/>
    <mergeCell ref="F129:M129"/>
    <mergeCell ref="F130:M130"/>
    <mergeCell ref="I131:L131"/>
    <mergeCell ref="F197:M197"/>
    <mergeCell ref="F198:M198"/>
    <mergeCell ref="F199:M199"/>
    <mergeCell ref="C362:L363"/>
    <mergeCell ref="C364:E364"/>
    <mergeCell ref="F364:L364"/>
    <mergeCell ref="C369:N377"/>
    <mergeCell ref="L146:M146"/>
    <mergeCell ref="I269:L269"/>
    <mergeCell ref="F337:M337"/>
    <mergeCell ref="F338:M338"/>
    <mergeCell ref="I339:L339"/>
    <mergeCell ref="C348:L348"/>
    <mergeCell ref="I200:L200"/>
    <mergeCell ref="L203:M203"/>
    <mergeCell ref="L315:N315"/>
  </mergeCells>
  <hyperlinks>
    <hyperlink ref="L6" r:id="rId1" xr:uid="{64C15A7E-BE8A-4960-8EF5-30B93262AADC}"/>
    <hyperlink ref="L71" r:id="rId2" xr:uid="{DECFE3DA-48DD-42B0-9F83-CE445F54A522}"/>
  </hyperlinks>
  <pageMargins left="0.5" right="0.5" top="0.5" bottom="0.46" header="0.3" footer="0.3"/>
  <pageSetup scale="67" orientation="portrait" r:id="rId3"/>
  <headerFooter>
    <oddFooter>&amp;LWILLIAMS DISTRIBUTING |  658 RICHMOND NW GRAND RAPIDS, MI  49504 |  PH 800-748-0503&amp;RAug 2019     Page &amp;P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FBF7E-124D-45F8-859E-B30C1F4D46BD}">
  <dimension ref="A2:U380"/>
  <sheetViews>
    <sheetView view="pageLayout" topLeftCell="A82" zoomScaleNormal="100" workbookViewId="0">
      <selection activeCell="U64" sqref="U64"/>
    </sheetView>
  </sheetViews>
  <sheetFormatPr defaultRowHeight="15" x14ac:dyDescent="0.25"/>
  <cols>
    <col min="1" max="1" width="18.28515625" customWidth="1"/>
    <col min="2" max="2" width="10.140625" customWidth="1"/>
    <col min="3" max="3" width="9.28515625" customWidth="1"/>
    <col min="4" max="5" width="0" hidden="1" customWidth="1"/>
    <col min="6" max="6" width="7.85546875" customWidth="1"/>
    <col min="7" max="8" width="0" hidden="1" customWidth="1"/>
    <col min="9" max="9" width="9" customWidth="1"/>
    <col min="10" max="10" width="8.85546875" customWidth="1"/>
    <col min="11" max="11" width="10.140625" customWidth="1"/>
    <col min="12" max="12" width="17.85546875" customWidth="1"/>
    <col min="13" max="14" width="11" customWidth="1"/>
    <col min="15" max="15" width="0" hidden="1" customWidth="1"/>
    <col min="16" max="16" width="0.7109375" hidden="1" customWidth="1"/>
    <col min="17" max="17" width="7.85546875" customWidth="1"/>
    <col min="18" max="19" width="0" hidden="1" customWidth="1"/>
    <col min="20" max="20" width="9" customWidth="1"/>
    <col min="21" max="21" width="8.85546875" customWidth="1"/>
    <col min="257" max="257" width="18.28515625" customWidth="1"/>
    <col min="258" max="258" width="10.140625" customWidth="1"/>
    <col min="259" max="259" width="8.42578125" customWidth="1"/>
    <col min="260" max="261" width="0" hidden="1" customWidth="1"/>
    <col min="262" max="262" width="7.85546875" customWidth="1"/>
    <col min="263" max="264" width="0" hidden="1" customWidth="1"/>
    <col min="265" max="265" width="9" customWidth="1"/>
    <col min="266" max="266" width="8.85546875" customWidth="1"/>
    <col min="267" max="267" width="10.140625" customWidth="1"/>
    <col min="268" max="268" width="17.85546875" customWidth="1"/>
    <col min="269" max="269" width="10.42578125" customWidth="1"/>
    <col min="270" max="270" width="12.140625" bestFit="1" customWidth="1"/>
    <col min="271" max="272" width="0" hidden="1" customWidth="1"/>
    <col min="273" max="273" width="7.85546875" customWidth="1"/>
    <col min="274" max="275" width="0" hidden="1" customWidth="1"/>
    <col min="276" max="276" width="9" customWidth="1"/>
    <col min="277" max="277" width="8.85546875" customWidth="1"/>
    <col min="513" max="513" width="18.28515625" customWidth="1"/>
    <col min="514" max="514" width="10.140625" customWidth="1"/>
    <col min="515" max="515" width="8.42578125" customWidth="1"/>
    <col min="516" max="517" width="0" hidden="1" customWidth="1"/>
    <col min="518" max="518" width="7.85546875" customWidth="1"/>
    <col min="519" max="520" width="0" hidden="1" customWidth="1"/>
    <col min="521" max="521" width="9" customWidth="1"/>
    <col min="522" max="522" width="8.85546875" customWidth="1"/>
    <col min="523" max="523" width="10.140625" customWidth="1"/>
    <col min="524" max="524" width="17.85546875" customWidth="1"/>
    <col min="525" max="525" width="10.42578125" customWidth="1"/>
    <col min="526" max="526" width="12.140625" bestFit="1" customWidth="1"/>
    <col min="527" max="528" width="0" hidden="1" customWidth="1"/>
    <col min="529" max="529" width="7.85546875" customWidth="1"/>
    <col min="530" max="531" width="0" hidden="1" customWidth="1"/>
    <col min="532" max="532" width="9" customWidth="1"/>
    <col min="533" max="533" width="8.85546875" customWidth="1"/>
    <col min="769" max="769" width="18.28515625" customWidth="1"/>
    <col min="770" max="770" width="10.140625" customWidth="1"/>
    <col min="771" max="771" width="8.42578125" customWidth="1"/>
    <col min="772" max="773" width="0" hidden="1" customWidth="1"/>
    <col min="774" max="774" width="7.85546875" customWidth="1"/>
    <col min="775" max="776" width="0" hidden="1" customWidth="1"/>
    <col min="777" max="777" width="9" customWidth="1"/>
    <col min="778" max="778" width="8.85546875" customWidth="1"/>
    <col min="779" max="779" width="10.140625" customWidth="1"/>
    <col min="780" max="780" width="17.85546875" customWidth="1"/>
    <col min="781" max="781" width="10.42578125" customWidth="1"/>
    <col min="782" max="782" width="12.140625" bestFit="1" customWidth="1"/>
    <col min="783" max="784" width="0" hidden="1" customWidth="1"/>
    <col min="785" max="785" width="7.85546875" customWidth="1"/>
    <col min="786" max="787" width="0" hidden="1" customWidth="1"/>
    <col min="788" max="788" width="9" customWidth="1"/>
    <col min="789" max="789" width="8.85546875" customWidth="1"/>
    <col min="1025" max="1025" width="18.28515625" customWidth="1"/>
    <col min="1026" max="1026" width="10.140625" customWidth="1"/>
    <col min="1027" max="1027" width="8.42578125" customWidth="1"/>
    <col min="1028" max="1029" width="0" hidden="1" customWidth="1"/>
    <col min="1030" max="1030" width="7.85546875" customWidth="1"/>
    <col min="1031" max="1032" width="0" hidden="1" customWidth="1"/>
    <col min="1033" max="1033" width="9" customWidth="1"/>
    <col min="1034" max="1034" width="8.85546875" customWidth="1"/>
    <col min="1035" max="1035" width="10.140625" customWidth="1"/>
    <col min="1036" max="1036" width="17.85546875" customWidth="1"/>
    <col min="1037" max="1037" width="10.42578125" customWidth="1"/>
    <col min="1038" max="1038" width="12.140625" bestFit="1" customWidth="1"/>
    <col min="1039" max="1040" width="0" hidden="1" customWidth="1"/>
    <col min="1041" max="1041" width="7.85546875" customWidth="1"/>
    <col min="1042" max="1043" width="0" hidden="1" customWidth="1"/>
    <col min="1044" max="1044" width="9" customWidth="1"/>
    <col min="1045" max="1045" width="8.85546875" customWidth="1"/>
    <col min="1281" max="1281" width="18.28515625" customWidth="1"/>
    <col min="1282" max="1282" width="10.140625" customWidth="1"/>
    <col min="1283" max="1283" width="8.42578125" customWidth="1"/>
    <col min="1284" max="1285" width="0" hidden="1" customWidth="1"/>
    <col min="1286" max="1286" width="7.85546875" customWidth="1"/>
    <col min="1287" max="1288" width="0" hidden="1" customWidth="1"/>
    <col min="1289" max="1289" width="9" customWidth="1"/>
    <col min="1290" max="1290" width="8.85546875" customWidth="1"/>
    <col min="1291" max="1291" width="10.140625" customWidth="1"/>
    <col min="1292" max="1292" width="17.85546875" customWidth="1"/>
    <col min="1293" max="1293" width="10.42578125" customWidth="1"/>
    <col min="1294" max="1294" width="12.140625" bestFit="1" customWidth="1"/>
    <col min="1295" max="1296" width="0" hidden="1" customWidth="1"/>
    <col min="1297" max="1297" width="7.85546875" customWidth="1"/>
    <col min="1298" max="1299" width="0" hidden="1" customWidth="1"/>
    <col min="1300" max="1300" width="9" customWidth="1"/>
    <col min="1301" max="1301" width="8.85546875" customWidth="1"/>
    <col min="1537" max="1537" width="18.28515625" customWidth="1"/>
    <col min="1538" max="1538" width="10.140625" customWidth="1"/>
    <col min="1539" max="1539" width="8.42578125" customWidth="1"/>
    <col min="1540" max="1541" width="0" hidden="1" customWidth="1"/>
    <col min="1542" max="1542" width="7.85546875" customWidth="1"/>
    <col min="1543" max="1544" width="0" hidden="1" customWidth="1"/>
    <col min="1545" max="1545" width="9" customWidth="1"/>
    <col min="1546" max="1546" width="8.85546875" customWidth="1"/>
    <col min="1547" max="1547" width="10.140625" customWidth="1"/>
    <col min="1548" max="1548" width="17.85546875" customWidth="1"/>
    <col min="1549" max="1549" width="10.42578125" customWidth="1"/>
    <col min="1550" max="1550" width="12.140625" bestFit="1" customWidth="1"/>
    <col min="1551" max="1552" width="0" hidden="1" customWidth="1"/>
    <col min="1553" max="1553" width="7.85546875" customWidth="1"/>
    <col min="1554" max="1555" width="0" hidden="1" customWidth="1"/>
    <col min="1556" max="1556" width="9" customWidth="1"/>
    <col min="1557" max="1557" width="8.85546875" customWidth="1"/>
    <col min="1793" max="1793" width="18.28515625" customWidth="1"/>
    <col min="1794" max="1794" width="10.140625" customWidth="1"/>
    <col min="1795" max="1795" width="8.42578125" customWidth="1"/>
    <col min="1796" max="1797" width="0" hidden="1" customWidth="1"/>
    <col min="1798" max="1798" width="7.85546875" customWidth="1"/>
    <col min="1799" max="1800" width="0" hidden="1" customWidth="1"/>
    <col min="1801" max="1801" width="9" customWidth="1"/>
    <col min="1802" max="1802" width="8.85546875" customWidth="1"/>
    <col min="1803" max="1803" width="10.140625" customWidth="1"/>
    <col min="1804" max="1804" width="17.85546875" customWidth="1"/>
    <col min="1805" max="1805" width="10.42578125" customWidth="1"/>
    <col min="1806" max="1806" width="12.140625" bestFit="1" customWidth="1"/>
    <col min="1807" max="1808" width="0" hidden="1" customWidth="1"/>
    <col min="1809" max="1809" width="7.85546875" customWidth="1"/>
    <col min="1810" max="1811" width="0" hidden="1" customWidth="1"/>
    <col min="1812" max="1812" width="9" customWidth="1"/>
    <col min="1813" max="1813" width="8.85546875" customWidth="1"/>
    <col min="2049" max="2049" width="18.28515625" customWidth="1"/>
    <col min="2050" max="2050" width="10.140625" customWidth="1"/>
    <col min="2051" max="2051" width="8.42578125" customWidth="1"/>
    <col min="2052" max="2053" width="0" hidden="1" customWidth="1"/>
    <col min="2054" max="2054" width="7.85546875" customWidth="1"/>
    <col min="2055" max="2056" width="0" hidden="1" customWidth="1"/>
    <col min="2057" max="2057" width="9" customWidth="1"/>
    <col min="2058" max="2058" width="8.85546875" customWidth="1"/>
    <col min="2059" max="2059" width="10.140625" customWidth="1"/>
    <col min="2060" max="2060" width="17.85546875" customWidth="1"/>
    <col min="2061" max="2061" width="10.42578125" customWidth="1"/>
    <col min="2062" max="2062" width="12.140625" bestFit="1" customWidth="1"/>
    <col min="2063" max="2064" width="0" hidden="1" customWidth="1"/>
    <col min="2065" max="2065" width="7.85546875" customWidth="1"/>
    <col min="2066" max="2067" width="0" hidden="1" customWidth="1"/>
    <col min="2068" max="2068" width="9" customWidth="1"/>
    <col min="2069" max="2069" width="8.85546875" customWidth="1"/>
    <col min="2305" max="2305" width="18.28515625" customWidth="1"/>
    <col min="2306" max="2306" width="10.140625" customWidth="1"/>
    <col min="2307" max="2307" width="8.42578125" customWidth="1"/>
    <col min="2308" max="2309" width="0" hidden="1" customWidth="1"/>
    <col min="2310" max="2310" width="7.85546875" customWidth="1"/>
    <col min="2311" max="2312" width="0" hidden="1" customWidth="1"/>
    <col min="2313" max="2313" width="9" customWidth="1"/>
    <col min="2314" max="2314" width="8.85546875" customWidth="1"/>
    <col min="2315" max="2315" width="10.140625" customWidth="1"/>
    <col min="2316" max="2316" width="17.85546875" customWidth="1"/>
    <col min="2317" max="2317" width="10.42578125" customWidth="1"/>
    <col min="2318" max="2318" width="12.140625" bestFit="1" customWidth="1"/>
    <col min="2319" max="2320" width="0" hidden="1" customWidth="1"/>
    <col min="2321" max="2321" width="7.85546875" customWidth="1"/>
    <col min="2322" max="2323" width="0" hidden="1" customWidth="1"/>
    <col min="2324" max="2324" width="9" customWidth="1"/>
    <col min="2325" max="2325" width="8.85546875" customWidth="1"/>
    <col min="2561" max="2561" width="18.28515625" customWidth="1"/>
    <col min="2562" max="2562" width="10.140625" customWidth="1"/>
    <col min="2563" max="2563" width="8.42578125" customWidth="1"/>
    <col min="2564" max="2565" width="0" hidden="1" customWidth="1"/>
    <col min="2566" max="2566" width="7.85546875" customWidth="1"/>
    <col min="2567" max="2568" width="0" hidden="1" customWidth="1"/>
    <col min="2569" max="2569" width="9" customWidth="1"/>
    <col min="2570" max="2570" width="8.85546875" customWidth="1"/>
    <col min="2571" max="2571" width="10.140625" customWidth="1"/>
    <col min="2572" max="2572" width="17.85546875" customWidth="1"/>
    <col min="2573" max="2573" width="10.42578125" customWidth="1"/>
    <col min="2574" max="2574" width="12.140625" bestFit="1" customWidth="1"/>
    <col min="2575" max="2576" width="0" hidden="1" customWidth="1"/>
    <col min="2577" max="2577" width="7.85546875" customWidth="1"/>
    <col min="2578" max="2579" width="0" hidden="1" customWidth="1"/>
    <col min="2580" max="2580" width="9" customWidth="1"/>
    <col min="2581" max="2581" width="8.85546875" customWidth="1"/>
    <col min="2817" max="2817" width="18.28515625" customWidth="1"/>
    <col min="2818" max="2818" width="10.140625" customWidth="1"/>
    <col min="2819" max="2819" width="8.42578125" customWidth="1"/>
    <col min="2820" max="2821" width="0" hidden="1" customWidth="1"/>
    <col min="2822" max="2822" width="7.85546875" customWidth="1"/>
    <col min="2823" max="2824" width="0" hidden="1" customWidth="1"/>
    <col min="2825" max="2825" width="9" customWidth="1"/>
    <col min="2826" max="2826" width="8.85546875" customWidth="1"/>
    <col min="2827" max="2827" width="10.140625" customWidth="1"/>
    <col min="2828" max="2828" width="17.85546875" customWidth="1"/>
    <col min="2829" max="2829" width="10.42578125" customWidth="1"/>
    <col min="2830" max="2830" width="12.140625" bestFit="1" customWidth="1"/>
    <col min="2831" max="2832" width="0" hidden="1" customWidth="1"/>
    <col min="2833" max="2833" width="7.85546875" customWidth="1"/>
    <col min="2834" max="2835" width="0" hidden="1" customWidth="1"/>
    <col min="2836" max="2836" width="9" customWidth="1"/>
    <col min="2837" max="2837" width="8.85546875" customWidth="1"/>
    <col min="3073" max="3073" width="18.28515625" customWidth="1"/>
    <col min="3074" max="3074" width="10.140625" customWidth="1"/>
    <col min="3075" max="3075" width="8.42578125" customWidth="1"/>
    <col min="3076" max="3077" width="0" hidden="1" customWidth="1"/>
    <col min="3078" max="3078" width="7.85546875" customWidth="1"/>
    <col min="3079" max="3080" width="0" hidden="1" customWidth="1"/>
    <col min="3081" max="3081" width="9" customWidth="1"/>
    <col min="3082" max="3082" width="8.85546875" customWidth="1"/>
    <col min="3083" max="3083" width="10.140625" customWidth="1"/>
    <col min="3084" max="3084" width="17.85546875" customWidth="1"/>
    <col min="3085" max="3085" width="10.42578125" customWidth="1"/>
    <col min="3086" max="3086" width="12.140625" bestFit="1" customWidth="1"/>
    <col min="3087" max="3088" width="0" hidden="1" customWidth="1"/>
    <col min="3089" max="3089" width="7.85546875" customWidth="1"/>
    <col min="3090" max="3091" width="0" hidden="1" customWidth="1"/>
    <col min="3092" max="3092" width="9" customWidth="1"/>
    <col min="3093" max="3093" width="8.85546875" customWidth="1"/>
    <col min="3329" max="3329" width="18.28515625" customWidth="1"/>
    <col min="3330" max="3330" width="10.140625" customWidth="1"/>
    <col min="3331" max="3331" width="8.42578125" customWidth="1"/>
    <col min="3332" max="3333" width="0" hidden="1" customWidth="1"/>
    <col min="3334" max="3334" width="7.85546875" customWidth="1"/>
    <col min="3335" max="3336" width="0" hidden="1" customWidth="1"/>
    <col min="3337" max="3337" width="9" customWidth="1"/>
    <col min="3338" max="3338" width="8.85546875" customWidth="1"/>
    <col min="3339" max="3339" width="10.140625" customWidth="1"/>
    <col min="3340" max="3340" width="17.85546875" customWidth="1"/>
    <col min="3341" max="3341" width="10.42578125" customWidth="1"/>
    <col min="3342" max="3342" width="12.140625" bestFit="1" customWidth="1"/>
    <col min="3343" max="3344" width="0" hidden="1" customWidth="1"/>
    <col min="3345" max="3345" width="7.85546875" customWidth="1"/>
    <col min="3346" max="3347" width="0" hidden="1" customWidth="1"/>
    <col min="3348" max="3348" width="9" customWidth="1"/>
    <col min="3349" max="3349" width="8.85546875" customWidth="1"/>
    <col min="3585" max="3585" width="18.28515625" customWidth="1"/>
    <col min="3586" max="3586" width="10.140625" customWidth="1"/>
    <col min="3587" max="3587" width="8.42578125" customWidth="1"/>
    <col min="3588" max="3589" width="0" hidden="1" customWidth="1"/>
    <col min="3590" max="3590" width="7.85546875" customWidth="1"/>
    <col min="3591" max="3592" width="0" hidden="1" customWidth="1"/>
    <col min="3593" max="3593" width="9" customWidth="1"/>
    <col min="3594" max="3594" width="8.85546875" customWidth="1"/>
    <col min="3595" max="3595" width="10.140625" customWidth="1"/>
    <col min="3596" max="3596" width="17.85546875" customWidth="1"/>
    <col min="3597" max="3597" width="10.42578125" customWidth="1"/>
    <col min="3598" max="3598" width="12.140625" bestFit="1" customWidth="1"/>
    <col min="3599" max="3600" width="0" hidden="1" customWidth="1"/>
    <col min="3601" max="3601" width="7.85546875" customWidth="1"/>
    <col min="3602" max="3603" width="0" hidden="1" customWidth="1"/>
    <col min="3604" max="3604" width="9" customWidth="1"/>
    <col min="3605" max="3605" width="8.85546875" customWidth="1"/>
    <col min="3841" max="3841" width="18.28515625" customWidth="1"/>
    <col min="3842" max="3842" width="10.140625" customWidth="1"/>
    <col min="3843" max="3843" width="8.42578125" customWidth="1"/>
    <col min="3844" max="3845" width="0" hidden="1" customWidth="1"/>
    <col min="3846" max="3846" width="7.85546875" customWidth="1"/>
    <col min="3847" max="3848" width="0" hidden="1" customWidth="1"/>
    <col min="3849" max="3849" width="9" customWidth="1"/>
    <col min="3850" max="3850" width="8.85546875" customWidth="1"/>
    <col min="3851" max="3851" width="10.140625" customWidth="1"/>
    <col min="3852" max="3852" width="17.85546875" customWidth="1"/>
    <col min="3853" max="3853" width="10.42578125" customWidth="1"/>
    <col min="3854" max="3854" width="12.140625" bestFit="1" customWidth="1"/>
    <col min="3855" max="3856" width="0" hidden="1" customWidth="1"/>
    <col min="3857" max="3857" width="7.85546875" customWidth="1"/>
    <col min="3858" max="3859" width="0" hidden="1" customWidth="1"/>
    <col min="3860" max="3860" width="9" customWidth="1"/>
    <col min="3861" max="3861" width="8.85546875" customWidth="1"/>
    <col min="4097" max="4097" width="18.28515625" customWidth="1"/>
    <col min="4098" max="4098" width="10.140625" customWidth="1"/>
    <col min="4099" max="4099" width="8.42578125" customWidth="1"/>
    <col min="4100" max="4101" width="0" hidden="1" customWidth="1"/>
    <col min="4102" max="4102" width="7.85546875" customWidth="1"/>
    <col min="4103" max="4104" width="0" hidden="1" customWidth="1"/>
    <col min="4105" max="4105" width="9" customWidth="1"/>
    <col min="4106" max="4106" width="8.85546875" customWidth="1"/>
    <col min="4107" max="4107" width="10.140625" customWidth="1"/>
    <col min="4108" max="4108" width="17.85546875" customWidth="1"/>
    <col min="4109" max="4109" width="10.42578125" customWidth="1"/>
    <col min="4110" max="4110" width="12.140625" bestFit="1" customWidth="1"/>
    <col min="4111" max="4112" width="0" hidden="1" customWidth="1"/>
    <col min="4113" max="4113" width="7.85546875" customWidth="1"/>
    <col min="4114" max="4115" width="0" hidden="1" customWidth="1"/>
    <col min="4116" max="4116" width="9" customWidth="1"/>
    <col min="4117" max="4117" width="8.85546875" customWidth="1"/>
    <col min="4353" max="4353" width="18.28515625" customWidth="1"/>
    <col min="4354" max="4354" width="10.140625" customWidth="1"/>
    <col min="4355" max="4355" width="8.42578125" customWidth="1"/>
    <col min="4356" max="4357" width="0" hidden="1" customWidth="1"/>
    <col min="4358" max="4358" width="7.85546875" customWidth="1"/>
    <col min="4359" max="4360" width="0" hidden="1" customWidth="1"/>
    <col min="4361" max="4361" width="9" customWidth="1"/>
    <col min="4362" max="4362" width="8.85546875" customWidth="1"/>
    <col min="4363" max="4363" width="10.140625" customWidth="1"/>
    <col min="4364" max="4364" width="17.85546875" customWidth="1"/>
    <col min="4365" max="4365" width="10.42578125" customWidth="1"/>
    <col min="4366" max="4366" width="12.140625" bestFit="1" customWidth="1"/>
    <col min="4367" max="4368" width="0" hidden="1" customWidth="1"/>
    <col min="4369" max="4369" width="7.85546875" customWidth="1"/>
    <col min="4370" max="4371" width="0" hidden="1" customWidth="1"/>
    <col min="4372" max="4372" width="9" customWidth="1"/>
    <col min="4373" max="4373" width="8.85546875" customWidth="1"/>
    <col min="4609" max="4609" width="18.28515625" customWidth="1"/>
    <col min="4610" max="4610" width="10.140625" customWidth="1"/>
    <col min="4611" max="4611" width="8.42578125" customWidth="1"/>
    <col min="4612" max="4613" width="0" hidden="1" customWidth="1"/>
    <col min="4614" max="4614" width="7.85546875" customWidth="1"/>
    <col min="4615" max="4616" width="0" hidden="1" customWidth="1"/>
    <col min="4617" max="4617" width="9" customWidth="1"/>
    <col min="4618" max="4618" width="8.85546875" customWidth="1"/>
    <col min="4619" max="4619" width="10.140625" customWidth="1"/>
    <col min="4620" max="4620" width="17.85546875" customWidth="1"/>
    <col min="4621" max="4621" width="10.42578125" customWidth="1"/>
    <col min="4622" max="4622" width="12.140625" bestFit="1" customWidth="1"/>
    <col min="4623" max="4624" width="0" hidden="1" customWidth="1"/>
    <col min="4625" max="4625" width="7.85546875" customWidth="1"/>
    <col min="4626" max="4627" width="0" hidden="1" customWidth="1"/>
    <col min="4628" max="4628" width="9" customWidth="1"/>
    <col min="4629" max="4629" width="8.85546875" customWidth="1"/>
    <col min="4865" max="4865" width="18.28515625" customWidth="1"/>
    <col min="4866" max="4866" width="10.140625" customWidth="1"/>
    <col min="4867" max="4867" width="8.42578125" customWidth="1"/>
    <col min="4868" max="4869" width="0" hidden="1" customWidth="1"/>
    <col min="4870" max="4870" width="7.85546875" customWidth="1"/>
    <col min="4871" max="4872" width="0" hidden="1" customWidth="1"/>
    <col min="4873" max="4873" width="9" customWidth="1"/>
    <col min="4874" max="4874" width="8.85546875" customWidth="1"/>
    <col min="4875" max="4875" width="10.140625" customWidth="1"/>
    <col min="4876" max="4876" width="17.85546875" customWidth="1"/>
    <col min="4877" max="4877" width="10.42578125" customWidth="1"/>
    <col min="4878" max="4878" width="12.140625" bestFit="1" customWidth="1"/>
    <col min="4879" max="4880" width="0" hidden="1" customWidth="1"/>
    <col min="4881" max="4881" width="7.85546875" customWidth="1"/>
    <col min="4882" max="4883" width="0" hidden="1" customWidth="1"/>
    <col min="4884" max="4884" width="9" customWidth="1"/>
    <col min="4885" max="4885" width="8.85546875" customWidth="1"/>
    <col min="5121" max="5121" width="18.28515625" customWidth="1"/>
    <col min="5122" max="5122" width="10.140625" customWidth="1"/>
    <col min="5123" max="5123" width="8.42578125" customWidth="1"/>
    <col min="5124" max="5125" width="0" hidden="1" customWidth="1"/>
    <col min="5126" max="5126" width="7.85546875" customWidth="1"/>
    <col min="5127" max="5128" width="0" hidden="1" customWidth="1"/>
    <col min="5129" max="5129" width="9" customWidth="1"/>
    <col min="5130" max="5130" width="8.85546875" customWidth="1"/>
    <col min="5131" max="5131" width="10.140625" customWidth="1"/>
    <col min="5132" max="5132" width="17.85546875" customWidth="1"/>
    <col min="5133" max="5133" width="10.42578125" customWidth="1"/>
    <col min="5134" max="5134" width="12.140625" bestFit="1" customWidth="1"/>
    <col min="5135" max="5136" width="0" hidden="1" customWidth="1"/>
    <col min="5137" max="5137" width="7.85546875" customWidth="1"/>
    <col min="5138" max="5139" width="0" hidden="1" customWidth="1"/>
    <col min="5140" max="5140" width="9" customWidth="1"/>
    <col min="5141" max="5141" width="8.85546875" customWidth="1"/>
    <col min="5377" max="5377" width="18.28515625" customWidth="1"/>
    <col min="5378" max="5378" width="10.140625" customWidth="1"/>
    <col min="5379" max="5379" width="8.42578125" customWidth="1"/>
    <col min="5380" max="5381" width="0" hidden="1" customWidth="1"/>
    <col min="5382" max="5382" width="7.85546875" customWidth="1"/>
    <col min="5383" max="5384" width="0" hidden="1" customWidth="1"/>
    <col min="5385" max="5385" width="9" customWidth="1"/>
    <col min="5386" max="5386" width="8.85546875" customWidth="1"/>
    <col min="5387" max="5387" width="10.140625" customWidth="1"/>
    <col min="5388" max="5388" width="17.85546875" customWidth="1"/>
    <col min="5389" max="5389" width="10.42578125" customWidth="1"/>
    <col min="5390" max="5390" width="12.140625" bestFit="1" customWidth="1"/>
    <col min="5391" max="5392" width="0" hidden="1" customWidth="1"/>
    <col min="5393" max="5393" width="7.85546875" customWidth="1"/>
    <col min="5394" max="5395" width="0" hidden="1" customWidth="1"/>
    <col min="5396" max="5396" width="9" customWidth="1"/>
    <col min="5397" max="5397" width="8.85546875" customWidth="1"/>
    <col min="5633" max="5633" width="18.28515625" customWidth="1"/>
    <col min="5634" max="5634" width="10.140625" customWidth="1"/>
    <col min="5635" max="5635" width="8.42578125" customWidth="1"/>
    <col min="5636" max="5637" width="0" hidden="1" customWidth="1"/>
    <col min="5638" max="5638" width="7.85546875" customWidth="1"/>
    <col min="5639" max="5640" width="0" hidden="1" customWidth="1"/>
    <col min="5641" max="5641" width="9" customWidth="1"/>
    <col min="5642" max="5642" width="8.85546875" customWidth="1"/>
    <col min="5643" max="5643" width="10.140625" customWidth="1"/>
    <col min="5644" max="5644" width="17.85546875" customWidth="1"/>
    <col min="5645" max="5645" width="10.42578125" customWidth="1"/>
    <col min="5646" max="5646" width="12.140625" bestFit="1" customWidth="1"/>
    <col min="5647" max="5648" width="0" hidden="1" customWidth="1"/>
    <col min="5649" max="5649" width="7.85546875" customWidth="1"/>
    <col min="5650" max="5651" width="0" hidden="1" customWidth="1"/>
    <col min="5652" max="5652" width="9" customWidth="1"/>
    <col min="5653" max="5653" width="8.85546875" customWidth="1"/>
    <col min="5889" max="5889" width="18.28515625" customWidth="1"/>
    <col min="5890" max="5890" width="10.140625" customWidth="1"/>
    <col min="5891" max="5891" width="8.42578125" customWidth="1"/>
    <col min="5892" max="5893" width="0" hidden="1" customWidth="1"/>
    <col min="5894" max="5894" width="7.85546875" customWidth="1"/>
    <col min="5895" max="5896" width="0" hidden="1" customWidth="1"/>
    <col min="5897" max="5897" width="9" customWidth="1"/>
    <col min="5898" max="5898" width="8.85546875" customWidth="1"/>
    <col min="5899" max="5899" width="10.140625" customWidth="1"/>
    <col min="5900" max="5900" width="17.85546875" customWidth="1"/>
    <col min="5901" max="5901" width="10.42578125" customWidth="1"/>
    <col min="5902" max="5902" width="12.140625" bestFit="1" customWidth="1"/>
    <col min="5903" max="5904" width="0" hidden="1" customWidth="1"/>
    <col min="5905" max="5905" width="7.85546875" customWidth="1"/>
    <col min="5906" max="5907" width="0" hidden="1" customWidth="1"/>
    <col min="5908" max="5908" width="9" customWidth="1"/>
    <col min="5909" max="5909" width="8.85546875" customWidth="1"/>
    <col min="6145" max="6145" width="18.28515625" customWidth="1"/>
    <col min="6146" max="6146" width="10.140625" customWidth="1"/>
    <col min="6147" max="6147" width="8.42578125" customWidth="1"/>
    <col min="6148" max="6149" width="0" hidden="1" customWidth="1"/>
    <col min="6150" max="6150" width="7.85546875" customWidth="1"/>
    <col min="6151" max="6152" width="0" hidden="1" customWidth="1"/>
    <col min="6153" max="6153" width="9" customWidth="1"/>
    <col min="6154" max="6154" width="8.85546875" customWidth="1"/>
    <col min="6155" max="6155" width="10.140625" customWidth="1"/>
    <col min="6156" max="6156" width="17.85546875" customWidth="1"/>
    <col min="6157" max="6157" width="10.42578125" customWidth="1"/>
    <col min="6158" max="6158" width="12.140625" bestFit="1" customWidth="1"/>
    <col min="6159" max="6160" width="0" hidden="1" customWidth="1"/>
    <col min="6161" max="6161" width="7.85546875" customWidth="1"/>
    <col min="6162" max="6163" width="0" hidden="1" customWidth="1"/>
    <col min="6164" max="6164" width="9" customWidth="1"/>
    <col min="6165" max="6165" width="8.85546875" customWidth="1"/>
    <col min="6401" max="6401" width="18.28515625" customWidth="1"/>
    <col min="6402" max="6402" width="10.140625" customWidth="1"/>
    <col min="6403" max="6403" width="8.42578125" customWidth="1"/>
    <col min="6404" max="6405" width="0" hidden="1" customWidth="1"/>
    <col min="6406" max="6406" width="7.85546875" customWidth="1"/>
    <col min="6407" max="6408" width="0" hidden="1" customWidth="1"/>
    <col min="6409" max="6409" width="9" customWidth="1"/>
    <col min="6410" max="6410" width="8.85546875" customWidth="1"/>
    <col min="6411" max="6411" width="10.140625" customWidth="1"/>
    <col min="6412" max="6412" width="17.85546875" customWidth="1"/>
    <col min="6413" max="6413" width="10.42578125" customWidth="1"/>
    <col min="6414" max="6414" width="12.140625" bestFit="1" customWidth="1"/>
    <col min="6415" max="6416" width="0" hidden="1" customWidth="1"/>
    <col min="6417" max="6417" width="7.85546875" customWidth="1"/>
    <col min="6418" max="6419" width="0" hidden="1" customWidth="1"/>
    <col min="6420" max="6420" width="9" customWidth="1"/>
    <col min="6421" max="6421" width="8.85546875" customWidth="1"/>
    <col min="6657" max="6657" width="18.28515625" customWidth="1"/>
    <col min="6658" max="6658" width="10.140625" customWidth="1"/>
    <col min="6659" max="6659" width="8.42578125" customWidth="1"/>
    <col min="6660" max="6661" width="0" hidden="1" customWidth="1"/>
    <col min="6662" max="6662" width="7.85546875" customWidth="1"/>
    <col min="6663" max="6664" width="0" hidden="1" customWidth="1"/>
    <col min="6665" max="6665" width="9" customWidth="1"/>
    <col min="6666" max="6666" width="8.85546875" customWidth="1"/>
    <col min="6667" max="6667" width="10.140625" customWidth="1"/>
    <col min="6668" max="6668" width="17.85546875" customWidth="1"/>
    <col min="6669" max="6669" width="10.42578125" customWidth="1"/>
    <col min="6670" max="6670" width="12.140625" bestFit="1" customWidth="1"/>
    <col min="6671" max="6672" width="0" hidden="1" customWidth="1"/>
    <col min="6673" max="6673" width="7.85546875" customWidth="1"/>
    <col min="6674" max="6675" width="0" hidden="1" customWidth="1"/>
    <col min="6676" max="6676" width="9" customWidth="1"/>
    <col min="6677" max="6677" width="8.85546875" customWidth="1"/>
    <col min="6913" max="6913" width="18.28515625" customWidth="1"/>
    <col min="6914" max="6914" width="10.140625" customWidth="1"/>
    <col min="6915" max="6915" width="8.42578125" customWidth="1"/>
    <col min="6916" max="6917" width="0" hidden="1" customWidth="1"/>
    <col min="6918" max="6918" width="7.85546875" customWidth="1"/>
    <col min="6919" max="6920" width="0" hidden="1" customWidth="1"/>
    <col min="6921" max="6921" width="9" customWidth="1"/>
    <col min="6922" max="6922" width="8.85546875" customWidth="1"/>
    <col min="6923" max="6923" width="10.140625" customWidth="1"/>
    <col min="6924" max="6924" width="17.85546875" customWidth="1"/>
    <col min="6925" max="6925" width="10.42578125" customWidth="1"/>
    <col min="6926" max="6926" width="12.140625" bestFit="1" customWidth="1"/>
    <col min="6927" max="6928" width="0" hidden="1" customWidth="1"/>
    <col min="6929" max="6929" width="7.85546875" customWidth="1"/>
    <col min="6930" max="6931" width="0" hidden="1" customWidth="1"/>
    <col min="6932" max="6932" width="9" customWidth="1"/>
    <col min="6933" max="6933" width="8.85546875" customWidth="1"/>
    <col min="7169" max="7169" width="18.28515625" customWidth="1"/>
    <col min="7170" max="7170" width="10.140625" customWidth="1"/>
    <col min="7171" max="7171" width="8.42578125" customWidth="1"/>
    <col min="7172" max="7173" width="0" hidden="1" customWidth="1"/>
    <col min="7174" max="7174" width="7.85546875" customWidth="1"/>
    <col min="7175" max="7176" width="0" hidden="1" customWidth="1"/>
    <col min="7177" max="7177" width="9" customWidth="1"/>
    <col min="7178" max="7178" width="8.85546875" customWidth="1"/>
    <col min="7179" max="7179" width="10.140625" customWidth="1"/>
    <col min="7180" max="7180" width="17.85546875" customWidth="1"/>
    <col min="7181" max="7181" width="10.42578125" customWidth="1"/>
    <col min="7182" max="7182" width="12.140625" bestFit="1" customWidth="1"/>
    <col min="7183" max="7184" width="0" hidden="1" customWidth="1"/>
    <col min="7185" max="7185" width="7.85546875" customWidth="1"/>
    <col min="7186" max="7187" width="0" hidden="1" customWidth="1"/>
    <col min="7188" max="7188" width="9" customWidth="1"/>
    <col min="7189" max="7189" width="8.85546875" customWidth="1"/>
    <col min="7425" max="7425" width="18.28515625" customWidth="1"/>
    <col min="7426" max="7426" width="10.140625" customWidth="1"/>
    <col min="7427" max="7427" width="8.42578125" customWidth="1"/>
    <col min="7428" max="7429" width="0" hidden="1" customWidth="1"/>
    <col min="7430" max="7430" width="7.85546875" customWidth="1"/>
    <col min="7431" max="7432" width="0" hidden="1" customWidth="1"/>
    <col min="7433" max="7433" width="9" customWidth="1"/>
    <col min="7434" max="7434" width="8.85546875" customWidth="1"/>
    <col min="7435" max="7435" width="10.140625" customWidth="1"/>
    <col min="7436" max="7436" width="17.85546875" customWidth="1"/>
    <col min="7437" max="7437" width="10.42578125" customWidth="1"/>
    <col min="7438" max="7438" width="12.140625" bestFit="1" customWidth="1"/>
    <col min="7439" max="7440" width="0" hidden="1" customWidth="1"/>
    <col min="7441" max="7441" width="7.85546875" customWidth="1"/>
    <col min="7442" max="7443" width="0" hidden="1" customWidth="1"/>
    <col min="7444" max="7444" width="9" customWidth="1"/>
    <col min="7445" max="7445" width="8.85546875" customWidth="1"/>
    <col min="7681" max="7681" width="18.28515625" customWidth="1"/>
    <col min="7682" max="7682" width="10.140625" customWidth="1"/>
    <col min="7683" max="7683" width="8.42578125" customWidth="1"/>
    <col min="7684" max="7685" width="0" hidden="1" customWidth="1"/>
    <col min="7686" max="7686" width="7.85546875" customWidth="1"/>
    <col min="7687" max="7688" width="0" hidden="1" customWidth="1"/>
    <col min="7689" max="7689" width="9" customWidth="1"/>
    <col min="7690" max="7690" width="8.85546875" customWidth="1"/>
    <col min="7691" max="7691" width="10.140625" customWidth="1"/>
    <col min="7692" max="7692" width="17.85546875" customWidth="1"/>
    <col min="7693" max="7693" width="10.42578125" customWidth="1"/>
    <col min="7694" max="7694" width="12.140625" bestFit="1" customWidth="1"/>
    <col min="7695" max="7696" width="0" hidden="1" customWidth="1"/>
    <col min="7697" max="7697" width="7.85546875" customWidth="1"/>
    <col min="7698" max="7699" width="0" hidden="1" customWidth="1"/>
    <col min="7700" max="7700" width="9" customWidth="1"/>
    <col min="7701" max="7701" width="8.85546875" customWidth="1"/>
    <col min="7937" max="7937" width="18.28515625" customWidth="1"/>
    <col min="7938" max="7938" width="10.140625" customWidth="1"/>
    <col min="7939" max="7939" width="8.42578125" customWidth="1"/>
    <col min="7940" max="7941" width="0" hidden="1" customWidth="1"/>
    <col min="7942" max="7942" width="7.85546875" customWidth="1"/>
    <col min="7943" max="7944" width="0" hidden="1" customWidth="1"/>
    <col min="7945" max="7945" width="9" customWidth="1"/>
    <col min="7946" max="7946" width="8.85546875" customWidth="1"/>
    <col min="7947" max="7947" width="10.140625" customWidth="1"/>
    <col min="7948" max="7948" width="17.85546875" customWidth="1"/>
    <col min="7949" max="7949" width="10.42578125" customWidth="1"/>
    <col min="7950" max="7950" width="12.140625" bestFit="1" customWidth="1"/>
    <col min="7951" max="7952" width="0" hidden="1" customWidth="1"/>
    <col min="7953" max="7953" width="7.85546875" customWidth="1"/>
    <col min="7954" max="7955" width="0" hidden="1" customWidth="1"/>
    <col min="7956" max="7956" width="9" customWidth="1"/>
    <col min="7957" max="7957" width="8.85546875" customWidth="1"/>
    <col min="8193" max="8193" width="18.28515625" customWidth="1"/>
    <col min="8194" max="8194" width="10.140625" customWidth="1"/>
    <col min="8195" max="8195" width="8.42578125" customWidth="1"/>
    <col min="8196" max="8197" width="0" hidden="1" customWidth="1"/>
    <col min="8198" max="8198" width="7.85546875" customWidth="1"/>
    <col min="8199" max="8200" width="0" hidden="1" customWidth="1"/>
    <col min="8201" max="8201" width="9" customWidth="1"/>
    <col min="8202" max="8202" width="8.85546875" customWidth="1"/>
    <col min="8203" max="8203" width="10.140625" customWidth="1"/>
    <col min="8204" max="8204" width="17.85546875" customWidth="1"/>
    <col min="8205" max="8205" width="10.42578125" customWidth="1"/>
    <col min="8206" max="8206" width="12.140625" bestFit="1" customWidth="1"/>
    <col min="8207" max="8208" width="0" hidden="1" customWidth="1"/>
    <col min="8209" max="8209" width="7.85546875" customWidth="1"/>
    <col min="8210" max="8211" width="0" hidden="1" customWidth="1"/>
    <col min="8212" max="8212" width="9" customWidth="1"/>
    <col min="8213" max="8213" width="8.85546875" customWidth="1"/>
    <col min="8449" max="8449" width="18.28515625" customWidth="1"/>
    <col min="8450" max="8450" width="10.140625" customWidth="1"/>
    <col min="8451" max="8451" width="8.42578125" customWidth="1"/>
    <col min="8452" max="8453" width="0" hidden="1" customWidth="1"/>
    <col min="8454" max="8454" width="7.85546875" customWidth="1"/>
    <col min="8455" max="8456" width="0" hidden="1" customWidth="1"/>
    <col min="8457" max="8457" width="9" customWidth="1"/>
    <col min="8458" max="8458" width="8.85546875" customWidth="1"/>
    <col min="8459" max="8459" width="10.140625" customWidth="1"/>
    <col min="8460" max="8460" width="17.85546875" customWidth="1"/>
    <col min="8461" max="8461" width="10.42578125" customWidth="1"/>
    <col min="8462" max="8462" width="12.140625" bestFit="1" customWidth="1"/>
    <col min="8463" max="8464" width="0" hidden="1" customWidth="1"/>
    <col min="8465" max="8465" width="7.85546875" customWidth="1"/>
    <col min="8466" max="8467" width="0" hidden="1" customWidth="1"/>
    <col min="8468" max="8468" width="9" customWidth="1"/>
    <col min="8469" max="8469" width="8.85546875" customWidth="1"/>
    <col min="8705" max="8705" width="18.28515625" customWidth="1"/>
    <col min="8706" max="8706" width="10.140625" customWidth="1"/>
    <col min="8707" max="8707" width="8.42578125" customWidth="1"/>
    <col min="8708" max="8709" width="0" hidden="1" customWidth="1"/>
    <col min="8710" max="8710" width="7.85546875" customWidth="1"/>
    <col min="8711" max="8712" width="0" hidden="1" customWidth="1"/>
    <col min="8713" max="8713" width="9" customWidth="1"/>
    <col min="8714" max="8714" width="8.85546875" customWidth="1"/>
    <col min="8715" max="8715" width="10.140625" customWidth="1"/>
    <col min="8716" max="8716" width="17.85546875" customWidth="1"/>
    <col min="8717" max="8717" width="10.42578125" customWidth="1"/>
    <col min="8718" max="8718" width="12.140625" bestFit="1" customWidth="1"/>
    <col min="8719" max="8720" width="0" hidden="1" customWidth="1"/>
    <col min="8721" max="8721" width="7.85546875" customWidth="1"/>
    <col min="8722" max="8723" width="0" hidden="1" customWidth="1"/>
    <col min="8724" max="8724" width="9" customWidth="1"/>
    <col min="8725" max="8725" width="8.85546875" customWidth="1"/>
    <col min="8961" max="8961" width="18.28515625" customWidth="1"/>
    <col min="8962" max="8962" width="10.140625" customWidth="1"/>
    <col min="8963" max="8963" width="8.42578125" customWidth="1"/>
    <col min="8964" max="8965" width="0" hidden="1" customWidth="1"/>
    <col min="8966" max="8966" width="7.85546875" customWidth="1"/>
    <col min="8967" max="8968" width="0" hidden="1" customWidth="1"/>
    <col min="8969" max="8969" width="9" customWidth="1"/>
    <col min="8970" max="8970" width="8.85546875" customWidth="1"/>
    <col min="8971" max="8971" width="10.140625" customWidth="1"/>
    <col min="8972" max="8972" width="17.85546875" customWidth="1"/>
    <col min="8973" max="8973" width="10.42578125" customWidth="1"/>
    <col min="8974" max="8974" width="12.140625" bestFit="1" customWidth="1"/>
    <col min="8975" max="8976" width="0" hidden="1" customWidth="1"/>
    <col min="8977" max="8977" width="7.85546875" customWidth="1"/>
    <col min="8978" max="8979" width="0" hidden="1" customWidth="1"/>
    <col min="8980" max="8980" width="9" customWidth="1"/>
    <col min="8981" max="8981" width="8.85546875" customWidth="1"/>
    <col min="9217" max="9217" width="18.28515625" customWidth="1"/>
    <col min="9218" max="9218" width="10.140625" customWidth="1"/>
    <col min="9219" max="9219" width="8.42578125" customWidth="1"/>
    <col min="9220" max="9221" width="0" hidden="1" customWidth="1"/>
    <col min="9222" max="9222" width="7.85546875" customWidth="1"/>
    <col min="9223" max="9224" width="0" hidden="1" customWidth="1"/>
    <col min="9225" max="9225" width="9" customWidth="1"/>
    <col min="9226" max="9226" width="8.85546875" customWidth="1"/>
    <col min="9227" max="9227" width="10.140625" customWidth="1"/>
    <col min="9228" max="9228" width="17.85546875" customWidth="1"/>
    <col min="9229" max="9229" width="10.42578125" customWidth="1"/>
    <col min="9230" max="9230" width="12.140625" bestFit="1" customWidth="1"/>
    <col min="9231" max="9232" width="0" hidden="1" customWidth="1"/>
    <col min="9233" max="9233" width="7.85546875" customWidth="1"/>
    <col min="9234" max="9235" width="0" hidden="1" customWidth="1"/>
    <col min="9236" max="9236" width="9" customWidth="1"/>
    <col min="9237" max="9237" width="8.85546875" customWidth="1"/>
    <col min="9473" max="9473" width="18.28515625" customWidth="1"/>
    <col min="9474" max="9474" width="10.140625" customWidth="1"/>
    <col min="9475" max="9475" width="8.42578125" customWidth="1"/>
    <col min="9476" max="9477" width="0" hidden="1" customWidth="1"/>
    <col min="9478" max="9478" width="7.85546875" customWidth="1"/>
    <col min="9479" max="9480" width="0" hidden="1" customWidth="1"/>
    <col min="9481" max="9481" width="9" customWidth="1"/>
    <col min="9482" max="9482" width="8.85546875" customWidth="1"/>
    <col min="9483" max="9483" width="10.140625" customWidth="1"/>
    <col min="9484" max="9484" width="17.85546875" customWidth="1"/>
    <col min="9485" max="9485" width="10.42578125" customWidth="1"/>
    <col min="9486" max="9486" width="12.140625" bestFit="1" customWidth="1"/>
    <col min="9487" max="9488" width="0" hidden="1" customWidth="1"/>
    <col min="9489" max="9489" width="7.85546875" customWidth="1"/>
    <col min="9490" max="9491" width="0" hidden="1" customWidth="1"/>
    <col min="9492" max="9492" width="9" customWidth="1"/>
    <col min="9493" max="9493" width="8.85546875" customWidth="1"/>
    <col min="9729" max="9729" width="18.28515625" customWidth="1"/>
    <col min="9730" max="9730" width="10.140625" customWidth="1"/>
    <col min="9731" max="9731" width="8.42578125" customWidth="1"/>
    <col min="9732" max="9733" width="0" hidden="1" customWidth="1"/>
    <col min="9734" max="9734" width="7.85546875" customWidth="1"/>
    <col min="9735" max="9736" width="0" hidden="1" customWidth="1"/>
    <col min="9737" max="9737" width="9" customWidth="1"/>
    <col min="9738" max="9738" width="8.85546875" customWidth="1"/>
    <col min="9739" max="9739" width="10.140625" customWidth="1"/>
    <col min="9740" max="9740" width="17.85546875" customWidth="1"/>
    <col min="9741" max="9741" width="10.42578125" customWidth="1"/>
    <col min="9742" max="9742" width="12.140625" bestFit="1" customWidth="1"/>
    <col min="9743" max="9744" width="0" hidden="1" customWidth="1"/>
    <col min="9745" max="9745" width="7.85546875" customWidth="1"/>
    <col min="9746" max="9747" width="0" hidden="1" customWidth="1"/>
    <col min="9748" max="9748" width="9" customWidth="1"/>
    <col min="9749" max="9749" width="8.85546875" customWidth="1"/>
    <col min="9985" max="9985" width="18.28515625" customWidth="1"/>
    <col min="9986" max="9986" width="10.140625" customWidth="1"/>
    <col min="9987" max="9987" width="8.42578125" customWidth="1"/>
    <col min="9988" max="9989" width="0" hidden="1" customWidth="1"/>
    <col min="9990" max="9990" width="7.85546875" customWidth="1"/>
    <col min="9991" max="9992" width="0" hidden="1" customWidth="1"/>
    <col min="9993" max="9993" width="9" customWidth="1"/>
    <col min="9994" max="9994" width="8.85546875" customWidth="1"/>
    <col min="9995" max="9995" width="10.140625" customWidth="1"/>
    <col min="9996" max="9996" width="17.85546875" customWidth="1"/>
    <col min="9997" max="9997" width="10.42578125" customWidth="1"/>
    <col min="9998" max="9998" width="12.140625" bestFit="1" customWidth="1"/>
    <col min="9999" max="10000" width="0" hidden="1" customWidth="1"/>
    <col min="10001" max="10001" width="7.85546875" customWidth="1"/>
    <col min="10002" max="10003" width="0" hidden="1" customWidth="1"/>
    <col min="10004" max="10004" width="9" customWidth="1"/>
    <col min="10005" max="10005" width="8.85546875" customWidth="1"/>
    <col min="10241" max="10241" width="18.28515625" customWidth="1"/>
    <col min="10242" max="10242" width="10.140625" customWidth="1"/>
    <col min="10243" max="10243" width="8.42578125" customWidth="1"/>
    <col min="10244" max="10245" width="0" hidden="1" customWidth="1"/>
    <col min="10246" max="10246" width="7.85546875" customWidth="1"/>
    <col min="10247" max="10248" width="0" hidden="1" customWidth="1"/>
    <col min="10249" max="10249" width="9" customWidth="1"/>
    <col min="10250" max="10250" width="8.85546875" customWidth="1"/>
    <col min="10251" max="10251" width="10.140625" customWidth="1"/>
    <col min="10252" max="10252" width="17.85546875" customWidth="1"/>
    <col min="10253" max="10253" width="10.42578125" customWidth="1"/>
    <col min="10254" max="10254" width="12.140625" bestFit="1" customWidth="1"/>
    <col min="10255" max="10256" width="0" hidden="1" customWidth="1"/>
    <col min="10257" max="10257" width="7.85546875" customWidth="1"/>
    <col min="10258" max="10259" width="0" hidden="1" customWidth="1"/>
    <col min="10260" max="10260" width="9" customWidth="1"/>
    <col min="10261" max="10261" width="8.85546875" customWidth="1"/>
    <col min="10497" max="10497" width="18.28515625" customWidth="1"/>
    <col min="10498" max="10498" width="10.140625" customWidth="1"/>
    <col min="10499" max="10499" width="8.42578125" customWidth="1"/>
    <col min="10500" max="10501" width="0" hidden="1" customWidth="1"/>
    <col min="10502" max="10502" width="7.85546875" customWidth="1"/>
    <col min="10503" max="10504" width="0" hidden="1" customWidth="1"/>
    <col min="10505" max="10505" width="9" customWidth="1"/>
    <col min="10506" max="10506" width="8.85546875" customWidth="1"/>
    <col min="10507" max="10507" width="10.140625" customWidth="1"/>
    <col min="10508" max="10508" width="17.85546875" customWidth="1"/>
    <col min="10509" max="10509" width="10.42578125" customWidth="1"/>
    <col min="10510" max="10510" width="12.140625" bestFit="1" customWidth="1"/>
    <col min="10511" max="10512" width="0" hidden="1" customWidth="1"/>
    <col min="10513" max="10513" width="7.85546875" customWidth="1"/>
    <col min="10514" max="10515" width="0" hidden="1" customWidth="1"/>
    <col min="10516" max="10516" width="9" customWidth="1"/>
    <col min="10517" max="10517" width="8.85546875" customWidth="1"/>
    <col min="10753" max="10753" width="18.28515625" customWidth="1"/>
    <col min="10754" max="10754" width="10.140625" customWidth="1"/>
    <col min="10755" max="10755" width="8.42578125" customWidth="1"/>
    <col min="10756" max="10757" width="0" hidden="1" customWidth="1"/>
    <col min="10758" max="10758" width="7.85546875" customWidth="1"/>
    <col min="10759" max="10760" width="0" hidden="1" customWidth="1"/>
    <col min="10761" max="10761" width="9" customWidth="1"/>
    <col min="10762" max="10762" width="8.85546875" customWidth="1"/>
    <col min="10763" max="10763" width="10.140625" customWidth="1"/>
    <col min="10764" max="10764" width="17.85546875" customWidth="1"/>
    <col min="10765" max="10765" width="10.42578125" customWidth="1"/>
    <col min="10766" max="10766" width="12.140625" bestFit="1" customWidth="1"/>
    <col min="10767" max="10768" width="0" hidden="1" customWidth="1"/>
    <col min="10769" max="10769" width="7.85546875" customWidth="1"/>
    <col min="10770" max="10771" width="0" hidden="1" customWidth="1"/>
    <col min="10772" max="10772" width="9" customWidth="1"/>
    <col min="10773" max="10773" width="8.85546875" customWidth="1"/>
    <col min="11009" max="11009" width="18.28515625" customWidth="1"/>
    <col min="11010" max="11010" width="10.140625" customWidth="1"/>
    <col min="11011" max="11011" width="8.42578125" customWidth="1"/>
    <col min="11012" max="11013" width="0" hidden="1" customWidth="1"/>
    <col min="11014" max="11014" width="7.85546875" customWidth="1"/>
    <col min="11015" max="11016" width="0" hidden="1" customWidth="1"/>
    <col min="11017" max="11017" width="9" customWidth="1"/>
    <col min="11018" max="11018" width="8.85546875" customWidth="1"/>
    <col min="11019" max="11019" width="10.140625" customWidth="1"/>
    <col min="11020" max="11020" width="17.85546875" customWidth="1"/>
    <col min="11021" max="11021" width="10.42578125" customWidth="1"/>
    <col min="11022" max="11022" width="12.140625" bestFit="1" customWidth="1"/>
    <col min="11023" max="11024" width="0" hidden="1" customWidth="1"/>
    <col min="11025" max="11025" width="7.85546875" customWidth="1"/>
    <col min="11026" max="11027" width="0" hidden="1" customWidth="1"/>
    <col min="11028" max="11028" width="9" customWidth="1"/>
    <col min="11029" max="11029" width="8.85546875" customWidth="1"/>
    <col min="11265" max="11265" width="18.28515625" customWidth="1"/>
    <col min="11266" max="11266" width="10.140625" customWidth="1"/>
    <col min="11267" max="11267" width="8.42578125" customWidth="1"/>
    <col min="11268" max="11269" width="0" hidden="1" customWidth="1"/>
    <col min="11270" max="11270" width="7.85546875" customWidth="1"/>
    <col min="11271" max="11272" width="0" hidden="1" customWidth="1"/>
    <col min="11273" max="11273" width="9" customWidth="1"/>
    <col min="11274" max="11274" width="8.85546875" customWidth="1"/>
    <col min="11275" max="11275" width="10.140625" customWidth="1"/>
    <col min="11276" max="11276" width="17.85546875" customWidth="1"/>
    <col min="11277" max="11277" width="10.42578125" customWidth="1"/>
    <col min="11278" max="11278" width="12.140625" bestFit="1" customWidth="1"/>
    <col min="11279" max="11280" width="0" hidden="1" customWidth="1"/>
    <col min="11281" max="11281" width="7.85546875" customWidth="1"/>
    <col min="11282" max="11283" width="0" hidden="1" customWidth="1"/>
    <col min="11284" max="11284" width="9" customWidth="1"/>
    <col min="11285" max="11285" width="8.85546875" customWidth="1"/>
    <col min="11521" max="11521" width="18.28515625" customWidth="1"/>
    <col min="11522" max="11522" width="10.140625" customWidth="1"/>
    <col min="11523" max="11523" width="8.42578125" customWidth="1"/>
    <col min="11524" max="11525" width="0" hidden="1" customWidth="1"/>
    <col min="11526" max="11526" width="7.85546875" customWidth="1"/>
    <col min="11527" max="11528" width="0" hidden="1" customWidth="1"/>
    <col min="11529" max="11529" width="9" customWidth="1"/>
    <col min="11530" max="11530" width="8.85546875" customWidth="1"/>
    <col min="11531" max="11531" width="10.140625" customWidth="1"/>
    <col min="11532" max="11532" width="17.85546875" customWidth="1"/>
    <col min="11533" max="11533" width="10.42578125" customWidth="1"/>
    <col min="11534" max="11534" width="12.140625" bestFit="1" customWidth="1"/>
    <col min="11535" max="11536" width="0" hidden="1" customWidth="1"/>
    <col min="11537" max="11537" width="7.85546875" customWidth="1"/>
    <col min="11538" max="11539" width="0" hidden="1" customWidth="1"/>
    <col min="11540" max="11540" width="9" customWidth="1"/>
    <col min="11541" max="11541" width="8.85546875" customWidth="1"/>
    <col min="11777" max="11777" width="18.28515625" customWidth="1"/>
    <col min="11778" max="11778" width="10.140625" customWidth="1"/>
    <col min="11779" max="11779" width="8.42578125" customWidth="1"/>
    <col min="11780" max="11781" width="0" hidden="1" customWidth="1"/>
    <col min="11782" max="11782" width="7.85546875" customWidth="1"/>
    <col min="11783" max="11784" width="0" hidden="1" customWidth="1"/>
    <col min="11785" max="11785" width="9" customWidth="1"/>
    <col min="11786" max="11786" width="8.85546875" customWidth="1"/>
    <col min="11787" max="11787" width="10.140625" customWidth="1"/>
    <col min="11788" max="11788" width="17.85546875" customWidth="1"/>
    <col min="11789" max="11789" width="10.42578125" customWidth="1"/>
    <col min="11790" max="11790" width="12.140625" bestFit="1" customWidth="1"/>
    <col min="11791" max="11792" width="0" hidden="1" customWidth="1"/>
    <col min="11793" max="11793" width="7.85546875" customWidth="1"/>
    <col min="11794" max="11795" width="0" hidden="1" customWidth="1"/>
    <col min="11796" max="11796" width="9" customWidth="1"/>
    <col min="11797" max="11797" width="8.85546875" customWidth="1"/>
    <col min="12033" max="12033" width="18.28515625" customWidth="1"/>
    <col min="12034" max="12034" width="10.140625" customWidth="1"/>
    <col min="12035" max="12035" width="8.42578125" customWidth="1"/>
    <col min="12036" max="12037" width="0" hidden="1" customWidth="1"/>
    <col min="12038" max="12038" width="7.85546875" customWidth="1"/>
    <col min="12039" max="12040" width="0" hidden="1" customWidth="1"/>
    <col min="12041" max="12041" width="9" customWidth="1"/>
    <col min="12042" max="12042" width="8.85546875" customWidth="1"/>
    <col min="12043" max="12043" width="10.140625" customWidth="1"/>
    <col min="12044" max="12044" width="17.85546875" customWidth="1"/>
    <col min="12045" max="12045" width="10.42578125" customWidth="1"/>
    <col min="12046" max="12046" width="12.140625" bestFit="1" customWidth="1"/>
    <col min="12047" max="12048" width="0" hidden="1" customWidth="1"/>
    <col min="12049" max="12049" width="7.85546875" customWidth="1"/>
    <col min="12050" max="12051" width="0" hidden="1" customWidth="1"/>
    <col min="12052" max="12052" width="9" customWidth="1"/>
    <col min="12053" max="12053" width="8.85546875" customWidth="1"/>
    <col min="12289" max="12289" width="18.28515625" customWidth="1"/>
    <col min="12290" max="12290" width="10.140625" customWidth="1"/>
    <col min="12291" max="12291" width="8.42578125" customWidth="1"/>
    <col min="12292" max="12293" width="0" hidden="1" customWidth="1"/>
    <col min="12294" max="12294" width="7.85546875" customWidth="1"/>
    <col min="12295" max="12296" width="0" hidden="1" customWidth="1"/>
    <col min="12297" max="12297" width="9" customWidth="1"/>
    <col min="12298" max="12298" width="8.85546875" customWidth="1"/>
    <col min="12299" max="12299" width="10.140625" customWidth="1"/>
    <col min="12300" max="12300" width="17.85546875" customWidth="1"/>
    <col min="12301" max="12301" width="10.42578125" customWidth="1"/>
    <col min="12302" max="12302" width="12.140625" bestFit="1" customWidth="1"/>
    <col min="12303" max="12304" width="0" hidden="1" customWidth="1"/>
    <col min="12305" max="12305" width="7.85546875" customWidth="1"/>
    <col min="12306" max="12307" width="0" hidden="1" customWidth="1"/>
    <col min="12308" max="12308" width="9" customWidth="1"/>
    <col min="12309" max="12309" width="8.85546875" customWidth="1"/>
    <col min="12545" max="12545" width="18.28515625" customWidth="1"/>
    <col min="12546" max="12546" width="10.140625" customWidth="1"/>
    <col min="12547" max="12547" width="8.42578125" customWidth="1"/>
    <col min="12548" max="12549" width="0" hidden="1" customWidth="1"/>
    <col min="12550" max="12550" width="7.85546875" customWidth="1"/>
    <col min="12551" max="12552" width="0" hidden="1" customWidth="1"/>
    <col min="12553" max="12553" width="9" customWidth="1"/>
    <col min="12554" max="12554" width="8.85546875" customWidth="1"/>
    <col min="12555" max="12555" width="10.140625" customWidth="1"/>
    <col min="12556" max="12556" width="17.85546875" customWidth="1"/>
    <col min="12557" max="12557" width="10.42578125" customWidth="1"/>
    <col min="12558" max="12558" width="12.140625" bestFit="1" customWidth="1"/>
    <col min="12559" max="12560" width="0" hidden="1" customWidth="1"/>
    <col min="12561" max="12561" width="7.85546875" customWidth="1"/>
    <col min="12562" max="12563" width="0" hidden="1" customWidth="1"/>
    <col min="12564" max="12564" width="9" customWidth="1"/>
    <col min="12565" max="12565" width="8.85546875" customWidth="1"/>
    <col min="12801" max="12801" width="18.28515625" customWidth="1"/>
    <col min="12802" max="12802" width="10.140625" customWidth="1"/>
    <col min="12803" max="12803" width="8.42578125" customWidth="1"/>
    <col min="12804" max="12805" width="0" hidden="1" customWidth="1"/>
    <col min="12806" max="12806" width="7.85546875" customWidth="1"/>
    <col min="12807" max="12808" width="0" hidden="1" customWidth="1"/>
    <col min="12809" max="12809" width="9" customWidth="1"/>
    <col min="12810" max="12810" width="8.85546875" customWidth="1"/>
    <col min="12811" max="12811" width="10.140625" customWidth="1"/>
    <col min="12812" max="12812" width="17.85546875" customWidth="1"/>
    <col min="12813" max="12813" width="10.42578125" customWidth="1"/>
    <col min="12814" max="12814" width="12.140625" bestFit="1" customWidth="1"/>
    <col min="12815" max="12816" width="0" hidden="1" customWidth="1"/>
    <col min="12817" max="12817" width="7.85546875" customWidth="1"/>
    <col min="12818" max="12819" width="0" hidden="1" customWidth="1"/>
    <col min="12820" max="12820" width="9" customWidth="1"/>
    <col min="12821" max="12821" width="8.85546875" customWidth="1"/>
    <col min="13057" max="13057" width="18.28515625" customWidth="1"/>
    <col min="13058" max="13058" width="10.140625" customWidth="1"/>
    <col min="13059" max="13059" width="8.42578125" customWidth="1"/>
    <col min="13060" max="13061" width="0" hidden="1" customWidth="1"/>
    <col min="13062" max="13062" width="7.85546875" customWidth="1"/>
    <col min="13063" max="13064" width="0" hidden="1" customWidth="1"/>
    <col min="13065" max="13065" width="9" customWidth="1"/>
    <col min="13066" max="13066" width="8.85546875" customWidth="1"/>
    <col min="13067" max="13067" width="10.140625" customWidth="1"/>
    <col min="13068" max="13068" width="17.85546875" customWidth="1"/>
    <col min="13069" max="13069" width="10.42578125" customWidth="1"/>
    <col min="13070" max="13070" width="12.140625" bestFit="1" customWidth="1"/>
    <col min="13071" max="13072" width="0" hidden="1" customWidth="1"/>
    <col min="13073" max="13073" width="7.85546875" customWidth="1"/>
    <col min="13074" max="13075" width="0" hidden="1" customWidth="1"/>
    <col min="13076" max="13076" width="9" customWidth="1"/>
    <col min="13077" max="13077" width="8.85546875" customWidth="1"/>
    <col min="13313" max="13313" width="18.28515625" customWidth="1"/>
    <col min="13314" max="13314" width="10.140625" customWidth="1"/>
    <col min="13315" max="13315" width="8.42578125" customWidth="1"/>
    <col min="13316" max="13317" width="0" hidden="1" customWidth="1"/>
    <col min="13318" max="13318" width="7.85546875" customWidth="1"/>
    <col min="13319" max="13320" width="0" hidden="1" customWidth="1"/>
    <col min="13321" max="13321" width="9" customWidth="1"/>
    <col min="13322" max="13322" width="8.85546875" customWidth="1"/>
    <col min="13323" max="13323" width="10.140625" customWidth="1"/>
    <col min="13324" max="13324" width="17.85546875" customWidth="1"/>
    <col min="13325" max="13325" width="10.42578125" customWidth="1"/>
    <col min="13326" max="13326" width="12.140625" bestFit="1" customWidth="1"/>
    <col min="13327" max="13328" width="0" hidden="1" customWidth="1"/>
    <col min="13329" max="13329" width="7.85546875" customWidth="1"/>
    <col min="13330" max="13331" width="0" hidden="1" customWidth="1"/>
    <col min="13332" max="13332" width="9" customWidth="1"/>
    <col min="13333" max="13333" width="8.85546875" customWidth="1"/>
    <col min="13569" max="13569" width="18.28515625" customWidth="1"/>
    <col min="13570" max="13570" width="10.140625" customWidth="1"/>
    <col min="13571" max="13571" width="8.42578125" customWidth="1"/>
    <col min="13572" max="13573" width="0" hidden="1" customWidth="1"/>
    <col min="13574" max="13574" width="7.85546875" customWidth="1"/>
    <col min="13575" max="13576" width="0" hidden="1" customWidth="1"/>
    <col min="13577" max="13577" width="9" customWidth="1"/>
    <col min="13578" max="13578" width="8.85546875" customWidth="1"/>
    <col min="13579" max="13579" width="10.140625" customWidth="1"/>
    <col min="13580" max="13580" width="17.85546875" customWidth="1"/>
    <col min="13581" max="13581" width="10.42578125" customWidth="1"/>
    <col min="13582" max="13582" width="12.140625" bestFit="1" customWidth="1"/>
    <col min="13583" max="13584" width="0" hidden="1" customWidth="1"/>
    <col min="13585" max="13585" width="7.85546875" customWidth="1"/>
    <col min="13586" max="13587" width="0" hidden="1" customWidth="1"/>
    <col min="13588" max="13588" width="9" customWidth="1"/>
    <col min="13589" max="13589" width="8.85546875" customWidth="1"/>
    <col min="13825" max="13825" width="18.28515625" customWidth="1"/>
    <col min="13826" max="13826" width="10.140625" customWidth="1"/>
    <col min="13827" max="13827" width="8.42578125" customWidth="1"/>
    <col min="13828" max="13829" width="0" hidden="1" customWidth="1"/>
    <col min="13830" max="13830" width="7.85546875" customWidth="1"/>
    <col min="13831" max="13832" width="0" hidden="1" customWidth="1"/>
    <col min="13833" max="13833" width="9" customWidth="1"/>
    <col min="13834" max="13834" width="8.85546875" customWidth="1"/>
    <col min="13835" max="13835" width="10.140625" customWidth="1"/>
    <col min="13836" max="13836" width="17.85546875" customWidth="1"/>
    <col min="13837" max="13837" width="10.42578125" customWidth="1"/>
    <col min="13838" max="13838" width="12.140625" bestFit="1" customWidth="1"/>
    <col min="13839" max="13840" width="0" hidden="1" customWidth="1"/>
    <col min="13841" max="13841" width="7.85546875" customWidth="1"/>
    <col min="13842" max="13843" width="0" hidden="1" customWidth="1"/>
    <col min="13844" max="13844" width="9" customWidth="1"/>
    <col min="13845" max="13845" width="8.85546875" customWidth="1"/>
    <col min="14081" max="14081" width="18.28515625" customWidth="1"/>
    <col min="14082" max="14082" width="10.140625" customWidth="1"/>
    <col min="14083" max="14083" width="8.42578125" customWidth="1"/>
    <col min="14084" max="14085" width="0" hidden="1" customWidth="1"/>
    <col min="14086" max="14086" width="7.85546875" customWidth="1"/>
    <col min="14087" max="14088" width="0" hidden="1" customWidth="1"/>
    <col min="14089" max="14089" width="9" customWidth="1"/>
    <col min="14090" max="14090" width="8.85546875" customWidth="1"/>
    <col min="14091" max="14091" width="10.140625" customWidth="1"/>
    <col min="14092" max="14092" width="17.85546875" customWidth="1"/>
    <col min="14093" max="14093" width="10.42578125" customWidth="1"/>
    <col min="14094" max="14094" width="12.140625" bestFit="1" customWidth="1"/>
    <col min="14095" max="14096" width="0" hidden="1" customWidth="1"/>
    <col min="14097" max="14097" width="7.85546875" customWidth="1"/>
    <col min="14098" max="14099" width="0" hidden="1" customWidth="1"/>
    <col min="14100" max="14100" width="9" customWidth="1"/>
    <col min="14101" max="14101" width="8.85546875" customWidth="1"/>
    <col min="14337" max="14337" width="18.28515625" customWidth="1"/>
    <col min="14338" max="14338" width="10.140625" customWidth="1"/>
    <col min="14339" max="14339" width="8.42578125" customWidth="1"/>
    <col min="14340" max="14341" width="0" hidden="1" customWidth="1"/>
    <col min="14342" max="14342" width="7.85546875" customWidth="1"/>
    <col min="14343" max="14344" width="0" hidden="1" customWidth="1"/>
    <col min="14345" max="14345" width="9" customWidth="1"/>
    <col min="14346" max="14346" width="8.85546875" customWidth="1"/>
    <col min="14347" max="14347" width="10.140625" customWidth="1"/>
    <col min="14348" max="14348" width="17.85546875" customWidth="1"/>
    <col min="14349" max="14349" width="10.42578125" customWidth="1"/>
    <col min="14350" max="14350" width="12.140625" bestFit="1" customWidth="1"/>
    <col min="14351" max="14352" width="0" hidden="1" customWidth="1"/>
    <col min="14353" max="14353" width="7.85546875" customWidth="1"/>
    <col min="14354" max="14355" width="0" hidden="1" customWidth="1"/>
    <col min="14356" max="14356" width="9" customWidth="1"/>
    <col min="14357" max="14357" width="8.85546875" customWidth="1"/>
    <col min="14593" max="14593" width="18.28515625" customWidth="1"/>
    <col min="14594" max="14594" width="10.140625" customWidth="1"/>
    <col min="14595" max="14595" width="8.42578125" customWidth="1"/>
    <col min="14596" max="14597" width="0" hidden="1" customWidth="1"/>
    <col min="14598" max="14598" width="7.85546875" customWidth="1"/>
    <col min="14599" max="14600" width="0" hidden="1" customWidth="1"/>
    <col min="14601" max="14601" width="9" customWidth="1"/>
    <col min="14602" max="14602" width="8.85546875" customWidth="1"/>
    <col min="14603" max="14603" width="10.140625" customWidth="1"/>
    <col min="14604" max="14604" width="17.85546875" customWidth="1"/>
    <col min="14605" max="14605" width="10.42578125" customWidth="1"/>
    <col min="14606" max="14606" width="12.140625" bestFit="1" customWidth="1"/>
    <col min="14607" max="14608" width="0" hidden="1" customWidth="1"/>
    <col min="14609" max="14609" width="7.85546875" customWidth="1"/>
    <col min="14610" max="14611" width="0" hidden="1" customWidth="1"/>
    <col min="14612" max="14612" width="9" customWidth="1"/>
    <col min="14613" max="14613" width="8.85546875" customWidth="1"/>
    <col min="14849" max="14849" width="18.28515625" customWidth="1"/>
    <col min="14850" max="14850" width="10.140625" customWidth="1"/>
    <col min="14851" max="14851" width="8.42578125" customWidth="1"/>
    <col min="14852" max="14853" width="0" hidden="1" customWidth="1"/>
    <col min="14854" max="14854" width="7.85546875" customWidth="1"/>
    <col min="14855" max="14856" width="0" hidden="1" customWidth="1"/>
    <col min="14857" max="14857" width="9" customWidth="1"/>
    <col min="14858" max="14858" width="8.85546875" customWidth="1"/>
    <col min="14859" max="14859" width="10.140625" customWidth="1"/>
    <col min="14860" max="14860" width="17.85546875" customWidth="1"/>
    <col min="14861" max="14861" width="10.42578125" customWidth="1"/>
    <col min="14862" max="14862" width="12.140625" bestFit="1" customWidth="1"/>
    <col min="14863" max="14864" width="0" hidden="1" customWidth="1"/>
    <col min="14865" max="14865" width="7.85546875" customWidth="1"/>
    <col min="14866" max="14867" width="0" hidden="1" customWidth="1"/>
    <col min="14868" max="14868" width="9" customWidth="1"/>
    <col min="14869" max="14869" width="8.85546875" customWidth="1"/>
    <col min="15105" max="15105" width="18.28515625" customWidth="1"/>
    <col min="15106" max="15106" width="10.140625" customWidth="1"/>
    <col min="15107" max="15107" width="8.42578125" customWidth="1"/>
    <col min="15108" max="15109" width="0" hidden="1" customWidth="1"/>
    <col min="15110" max="15110" width="7.85546875" customWidth="1"/>
    <col min="15111" max="15112" width="0" hidden="1" customWidth="1"/>
    <col min="15113" max="15113" width="9" customWidth="1"/>
    <col min="15114" max="15114" width="8.85546875" customWidth="1"/>
    <col min="15115" max="15115" width="10.140625" customWidth="1"/>
    <col min="15116" max="15116" width="17.85546875" customWidth="1"/>
    <col min="15117" max="15117" width="10.42578125" customWidth="1"/>
    <col min="15118" max="15118" width="12.140625" bestFit="1" customWidth="1"/>
    <col min="15119" max="15120" width="0" hidden="1" customWidth="1"/>
    <col min="15121" max="15121" width="7.85546875" customWidth="1"/>
    <col min="15122" max="15123" width="0" hidden="1" customWidth="1"/>
    <col min="15124" max="15124" width="9" customWidth="1"/>
    <col min="15125" max="15125" width="8.85546875" customWidth="1"/>
    <col min="15361" max="15361" width="18.28515625" customWidth="1"/>
    <col min="15362" max="15362" width="10.140625" customWidth="1"/>
    <col min="15363" max="15363" width="8.42578125" customWidth="1"/>
    <col min="15364" max="15365" width="0" hidden="1" customWidth="1"/>
    <col min="15366" max="15366" width="7.85546875" customWidth="1"/>
    <col min="15367" max="15368" width="0" hidden="1" customWidth="1"/>
    <col min="15369" max="15369" width="9" customWidth="1"/>
    <col min="15370" max="15370" width="8.85546875" customWidth="1"/>
    <col min="15371" max="15371" width="10.140625" customWidth="1"/>
    <col min="15372" max="15372" width="17.85546875" customWidth="1"/>
    <col min="15373" max="15373" width="10.42578125" customWidth="1"/>
    <col min="15374" max="15374" width="12.140625" bestFit="1" customWidth="1"/>
    <col min="15375" max="15376" width="0" hidden="1" customWidth="1"/>
    <col min="15377" max="15377" width="7.85546875" customWidth="1"/>
    <col min="15378" max="15379" width="0" hidden="1" customWidth="1"/>
    <col min="15380" max="15380" width="9" customWidth="1"/>
    <col min="15381" max="15381" width="8.85546875" customWidth="1"/>
    <col min="15617" max="15617" width="18.28515625" customWidth="1"/>
    <col min="15618" max="15618" width="10.140625" customWidth="1"/>
    <col min="15619" max="15619" width="8.42578125" customWidth="1"/>
    <col min="15620" max="15621" width="0" hidden="1" customWidth="1"/>
    <col min="15622" max="15622" width="7.85546875" customWidth="1"/>
    <col min="15623" max="15624" width="0" hidden="1" customWidth="1"/>
    <col min="15625" max="15625" width="9" customWidth="1"/>
    <col min="15626" max="15626" width="8.85546875" customWidth="1"/>
    <col min="15627" max="15627" width="10.140625" customWidth="1"/>
    <col min="15628" max="15628" width="17.85546875" customWidth="1"/>
    <col min="15629" max="15629" width="10.42578125" customWidth="1"/>
    <col min="15630" max="15630" width="12.140625" bestFit="1" customWidth="1"/>
    <col min="15631" max="15632" width="0" hidden="1" customWidth="1"/>
    <col min="15633" max="15633" width="7.85546875" customWidth="1"/>
    <col min="15634" max="15635" width="0" hidden="1" customWidth="1"/>
    <col min="15636" max="15636" width="9" customWidth="1"/>
    <col min="15637" max="15637" width="8.85546875" customWidth="1"/>
    <col min="15873" max="15873" width="18.28515625" customWidth="1"/>
    <col min="15874" max="15874" width="10.140625" customWidth="1"/>
    <col min="15875" max="15875" width="8.42578125" customWidth="1"/>
    <col min="15876" max="15877" width="0" hidden="1" customWidth="1"/>
    <col min="15878" max="15878" width="7.85546875" customWidth="1"/>
    <col min="15879" max="15880" width="0" hidden="1" customWidth="1"/>
    <col min="15881" max="15881" width="9" customWidth="1"/>
    <col min="15882" max="15882" width="8.85546875" customWidth="1"/>
    <col min="15883" max="15883" width="10.140625" customWidth="1"/>
    <col min="15884" max="15884" width="17.85546875" customWidth="1"/>
    <col min="15885" max="15885" width="10.42578125" customWidth="1"/>
    <col min="15886" max="15886" width="12.140625" bestFit="1" customWidth="1"/>
    <col min="15887" max="15888" width="0" hidden="1" customWidth="1"/>
    <col min="15889" max="15889" width="7.85546875" customWidth="1"/>
    <col min="15890" max="15891" width="0" hidden="1" customWidth="1"/>
    <col min="15892" max="15892" width="9" customWidth="1"/>
    <col min="15893" max="15893" width="8.85546875" customWidth="1"/>
    <col min="16129" max="16129" width="18.28515625" customWidth="1"/>
    <col min="16130" max="16130" width="10.140625" customWidth="1"/>
    <col min="16131" max="16131" width="8.42578125" customWidth="1"/>
    <col min="16132" max="16133" width="0" hidden="1" customWidth="1"/>
    <col min="16134" max="16134" width="7.85546875" customWidth="1"/>
    <col min="16135" max="16136" width="0" hidden="1" customWidth="1"/>
    <col min="16137" max="16137" width="9" customWidth="1"/>
    <col min="16138" max="16138" width="8.85546875" customWidth="1"/>
    <col min="16139" max="16139" width="10.140625" customWidth="1"/>
    <col min="16140" max="16140" width="17.85546875" customWidth="1"/>
    <col min="16141" max="16141" width="10.42578125" customWidth="1"/>
    <col min="16142" max="16142" width="12.140625" bestFit="1" customWidth="1"/>
    <col min="16143" max="16144" width="0" hidden="1" customWidth="1"/>
    <col min="16145" max="16145" width="7.85546875" customWidth="1"/>
    <col min="16146" max="16147" width="0" hidden="1" customWidth="1"/>
    <col min="16148" max="16148" width="9" customWidth="1"/>
    <col min="16149" max="16149" width="8.85546875" customWidth="1"/>
  </cols>
  <sheetData>
    <row r="2" spans="1:21" ht="19.5" customHeight="1" x14ac:dyDescent="0.35">
      <c r="A2" s="1"/>
      <c r="B2" s="2"/>
      <c r="C2" s="1"/>
      <c r="D2" s="2"/>
      <c r="E2" s="1"/>
      <c r="F2" s="643" t="s">
        <v>0</v>
      </c>
      <c r="G2" s="643"/>
      <c r="H2" s="643"/>
      <c r="I2" s="643"/>
      <c r="J2" s="643"/>
      <c r="K2" s="643"/>
      <c r="L2" s="643"/>
      <c r="M2" s="643"/>
      <c r="N2" s="3"/>
      <c r="O2" s="3"/>
      <c r="P2" s="3"/>
      <c r="Q2" s="3"/>
      <c r="R2" s="3"/>
      <c r="S2" s="3"/>
      <c r="T2" s="3"/>
      <c r="U2" s="3"/>
    </row>
    <row r="3" spans="1:21" ht="18" customHeight="1" x14ac:dyDescent="0.35">
      <c r="A3" s="1"/>
      <c r="B3" s="2"/>
      <c r="C3" s="1"/>
      <c r="D3" s="2"/>
      <c r="E3" s="1"/>
      <c r="F3" s="643" t="s">
        <v>1</v>
      </c>
      <c r="G3" s="643"/>
      <c r="H3" s="643"/>
      <c r="I3" s="643"/>
      <c r="J3" s="643"/>
      <c r="K3" s="643"/>
      <c r="L3" s="643"/>
      <c r="M3" s="643"/>
      <c r="R3" s="3"/>
      <c r="S3" s="3"/>
      <c r="T3" s="3"/>
      <c r="U3" s="3"/>
    </row>
    <row r="4" spans="1:21" ht="14.25" customHeight="1" x14ac:dyDescent="0.25">
      <c r="A4" s="1"/>
      <c r="B4" s="2"/>
      <c r="C4" s="1"/>
      <c r="D4" s="2"/>
      <c r="E4" s="1"/>
      <c r="F4" s="1"/>
      <c r="G4" s="2"/>
      <c r="H4" s="2"/>
      <c r="I4" s="639"/>
      <c r="J4" s="639"/>
      <c r="K4" s="639"/>
      <c r="L4" s="639"/>
      <c r="M4" s="639"/>
      <c r="N4" s="1"/>
      <c r="O4" s="2"/>
      <c r="P4" s="4"/>
      <c r="Q4" s="4"/>
      <c r="R4" s="1"/>
      <c r="S4" s="1"/>
      <c r="T4" s="1"/>
      <c r="U4" s="1"/>
    </row>
    <row r="5" spans="1:21" ht="16.5" customHeight="1" x14ac:dyDescent="0.25">
      <c r="B5" s="5"/>
      <c r="C5" s="6" t="s">
        <v>2</v>
      </c>
      <c r="D5" s="5"/>
      <c r="E5" s="7"/>
      <c r="F5" s="7"/>
      <c r="G5" s="2"/>
      <c r="H5" s="2"/>
      <c r="I5" s="2"/>
      <c r="J5" s="1"/>
      <c r="K5" s="1"/>
      <c r="L5" s="6" t="s">
        <v>3</v>
      </c>
      <c r="M5" s="343"/>
      <c r="O5" s="5"/>
      <c r="P5" s="7"/>
      <c r="Q5" s="7"/>
      <c r="R5" s="2"/>
      <c r="S5" s="2"/>
      <c r="T5" s="2"/>
      <c r="U5" s="1"/>
    </row>
    <row r="6" spans="1:21" ht="16.5" customHeight="1" x14ac:dyDescent="0.25">
      <c r="B6" s="9"/>
      <c r="C6" s="10" t="s">
        <v>4</v>
      </c>
      <c r="L6" s="11" t="s">
        <v>5</v>
      </c>
      <c r="M6" s="12"/>
      <c r="N6" s="1"/>
      <c r="O6" s="2"/>
      <c r="P6" s="4"/>
      <c r="Q6" s="4"/>
      <c r="R6" s="1"/>
      <c r="S6" s="1"/>
      <c r="T6" s="1"/>
      <c r="U6" s="1"/>
    </row>
    <row r="7" spans="1:21" ht="13.5" customHeight="1" x14ac:dyDescent="0.25">
      <c r="A7" s="1"/>
      <c r="B7" s="2"/>
      <c r="C7" s="1"/>
      <c r="D7" s="2"/>
      <c r="E7" s="1"/>
      <c r="F7" s="1"/>
      <c r="G7" s="2"/>
      <c r="H7" s="2"/>
      <c r="I7" s="2"/>
      <c r="J7" s="1"/>
      <c r="K7" s="1"/>
      <c r="L7" s="1"/>
      <c r="M7" s="2"/>
      <c r="N7" s="1"/>
      <c r="O7" s="2"/>
      <c r="P7" s="4"/>
      <c r="Q7" s="4"/>
      <c r="R7" s="1"/>
      <c r="S7" s="1"/>
      <c r="T7" s="1"/>
      <c r="U7" s="1"/>
    </row>
    <row r="8" spans="1:21" ht="24" customHeight="1" x14ac:dyDescent="0.25">
      <c r="A8" s="13" t="s">
        <v>6</v>
      </c>
      <c r="B8" s="14"/>
      <c r="C8" s="15"/>
      <c r="D8" s="13" t="s">
        <v>7</v>
      </c>
      <c r="E8" s="13"/>
      <c r="F8" s="13" t="s">
        <v>7</v>
      </c>
      <c r="G8" s="13"/>
      <c r="H8" s="13"/>
      <c r="I8" s="13"/>
      <c r="J8" s="13"/>
      <c r="K8" s="13"/>
      <c r="L8" s="13"/>
      <c r="M8" s="13" t="s">
        <v>8</v>
      </c>
      <c r="N8" s="16"/>
      <c r="O8" s="17"/>
      <c r="P8" s="6"/>
      <c r="Q8" s="18"/>
      <c r="R8" s="19"/>
      <c r="S8" s="18"/>
      <c r="T8" s="18"/>
      <c r="U8" s="18"/>
    </row>
    <row r="9" spans="1:21" ht="24" customHeight="1" x14ac:dyDescent="0.25">
      <c r="A9" s="13" t="s">
        <v>9</v>
      </c>
      <c r="B9" s="20"/>
      <c r="C9" s="21"/>
      <c r="D9" s="19"/>
      <c r="E9" s="19"/>
      <c r="F9" s="19"/>
      <c r="G9" s="19"/>
      <c r="H9" s="19"/>
      <c r="I9" s="19"/>
      <c r="J9" s="19"/>
      <c r="K9" s="13" t="s">
        <v>10</v>
      </c>
      <c r="L9" s="19"/>
      <c r="M9" s="13" t="s">
        <v>11</v>
      </c>
      <c r="O9" s="20"/>
      <c r="P9" s="18"/>
      <c r="Q9" s="18"/>
      <c r="R9" s="13"/>
      <c r="S9" s="22"/>
      <c r="T9" s="22"/>
      <c r="U9" s="22"/>
    </row>
    <row r="10" spans="1:21" ht="24" customHeight="1" x14ac:dyDescent="0.25">
      <c r="A10" s="23" t="s">
        <v>12</v>
      </c>
      <c r="B10" s="23"/>
      <c r="D10" s="23"/>
      <c r="E10" s="23"/>
      <c r="F10" s="24" t="s">
        <v>13</v>
      </c>
      <c r="G10" s="23"/>
      <c r="H10" s="23"/>
      <c r="I10" s="25" t="s">
        <v>14</v>
      </c>
      <c r="K10" s="23" t="s">
        <v>15</v>
      </c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ht="24" customHeight="1" x14ac:dyDescent="0.25">
      <c r="A11" s="23" t="s">
        <v>16</v>
      </c>
      <c r="B11" s="26"/>
      <c r="C11" s="27"/>
      <c r="D11" s="23" t="s">
        <v>17</v>
      </c>
      <c r="E11" s="23"/>
      <c r="F11" s="23"/>
      <c r="G11" s="23"/>
      <c r="H11" s="23"/>
      <c r="I11" s="23"/>
      <c r="J11" s="23" t="s">
        <v>17</v>
      </c>
      <c r="K11" s="23"/>
      <c r="L11" s="23"/>
      <c r="M11" s="23"/>
      <c r="N11" s="23"/>
      <c r="O11" s="26"/>
      <c r="P11" s="28"/>
      <c r="Q11" s="28"/>
      <c r="R11" s="29"/>
      <c r="S11" s="29"/>
      <c r="T11" s="29"/>
      <c r="U11" s="29"/>
    </row>
    <row r="12" spans="1:21" ht="24" customHeight="1" thickBot="1" x14ac:dyDescent="0.3">
      <c r="A12" s="30" t="s">
        <v>18</v>
      </c>
      <c r="B12" s="24"/>
      <c r="C12" s="23"/>
      <c r="D12" s="31"/>
      <c r="E12" s="31"/>
      <c r="F12" s="31"/>
      <c r="G12" s="31"/>
      <c r="H12" s="31"/>
      <c r="I12" s="31"/>
      <c r="J12" s="31"/>
      <c r="K12" s="31"/>
      <c r="L12" s="23" t="s">
        <v>19</v>
      </c>
      <c r="M12" s="32"/>
      <c r="N12" s="33"/>
      <c r="O12" s="34"/>
      <c r="P12" s="35"/>
      <c r="Q12" s="35"/>
      <c r="R12" s="36"/>
      <c r="S12" s="36"/>
      <c r="T12" s="36"/>
      <c r="U12" s="36"/>
    </row>
    <row r="13" spans="1:21" ht="30.75" customHeight="1" thickBot="1" x14ac:dyDescent="0.3">
      <c r="A13" s="37" t="s">
        <v>20</v>
      </c>
      <c r="B13" s="38"/>
      <c r="C13" s="1" t="s">
        <v>21</v>
      </c>
      <c r="D13" s="39"/>
      <c r="E13" s="40"/>
      <c r="F13" s="40"/>
      <c r="G13" s="41"/>
      <c r="H13" s="41"/>
      <c r="I13" s="41"/>
      <c r="J13" s="41"/>
      <c r="K13" s="640" t="s">
        <v>22</v>
      </c>
      <c r="L13" s="641"/>
      <c r="M13" s="642"/>
      <c r="N13" s="642"/>
      <c r="O13" s="642"/>
      <c r="P13" s="642"/>
      <c r="Q13" s="642"/>
      <c r="R13" s="642"/>
      <c r="S13" s="642"/>
      <c r="T13" s="642"/>
      <c r="U13" s="642"/>
    </row>
    <row r="14" spans="1:21" ht="19.5" customHeight="1" x14ac:dyDescent="0.25">
      <c r="A14" s="40"/>
      <c r="B14" s="42"/>
      <c r="C14" s="43" t="s">
        <v>23</v>
      </c>
      <c r="D14" s="39"/>
      <c r="E14" s="40"/>
      <c r="F14" s="40"/>
      <c r="G14" s="40"/>
      <c r="H14" s="40"/>
      <c r="I14" s="40"/>
      <c r="J14" s="40"/>
      <c r="K14" s="44"/>
      <c r="L14" s="377" t="s">
        <v>488</v>
      </c>
      <c r="M14" s="378"/>
      <c r="N14" s="378"/>
      <c r="O14" s="378"/>
      <c r="P14" s="378"/>
      <c r="Q14" s="378"/>
      <c r="R14" s="378"/>
      <c r="S14" s="378"/>
      <c r="T14" s="378"/>
      <c r="U14" s="379"/>
    </row>
    <row r="15" spans="1:21" ht="19.5" customHeight="1" x14ac:dyDescent="0.25">
      <c r="A15" s="40"/>
      <c r="B15" s="42"/>
      <c r="C15" s="43" t="s">
        <v>24</v>
      </c>
      <c r="D15" s="39"/>
      <c r="E15" s="40"/>
      <c r="F15" s="40"/>
      <c r="G15" s="40"/>
      <c r="H15" s="40"/>
      <c r="I15" s="40"/>
      <c r="J15" s="40"/>
      <c r="K15" s="352"/>
      <c r="L15" s="168" t="s">
        <v>489</v>
      </c>
      <c r="M15" s="380"/>
      <c r="N15" s="380"/>
      <c r="O15" s="380"/>
      <c r="P15" s="380"/>
      <c r="Q15" s="380"/>
      <c r="R15" s="380"/>
      <c r="S15" s="380"/>
      <c r="T15" s="380"/>
      <c r="U15" s="381"/>
    </row>
    <row r="16" spans="1:21" ht="19.5" customHeight="1" thickBot="1" x14ac:dyDescent="0.3">
      <c r="A16" s="40"/>
      <c r="B16" s="48"/>
      <c r="C16" s="43" t="s">
        <v>25</v>
      </c>
      <c r="D16" s="39"/>
      <c r="E16" s="40"/>
      <c r="F16" s="40"/>
      <c r="G16" s="40"/>
      <c r="H16" s="40"/>
      <c r="I16" s="40"/>
      <c r="J16" s="40"/>
      <c r="K16" s="352"/>
      <c r="L16" s="168" t="s">
        <v>490</v>
      </c>
      <c r="M16" s="382"/>
      <c r="N16" s="382"/>
      <c r="O16" s="382"/>
      <c r="P16" s="382"/>
      <c r="Q16" s="382"/>
      <c r="R16" s="382"/>
      <c r="S16" s="382"/>
      <c r="T16" s="382"/>
      <c r="U16" s="383"/>
    </row>
    <row r="17" spans="1:21" ht="19.5" customHeight="1" thickBot="1" x14ac:dyDescent="0.3">
      <c r="A17" s="51" t="s">
        <v>26</v>
      </c>
      <c r="B17" s="52"/>
      <c r="C17" s="53"/>
      <c r="D17" s="54"/>
      <c r="E17" s="55"/>
      <c r="F17" s="55"/>
      <c r="G17" s="55"/>
      <c r="H17" s="55"/>
      <c r="I17" s="55"/>
      <c r="J17" s="55"/>
      <c r="K17" s="352"/>
      <c r="L17" s="387" t="s">
        <v>491</v>
      </c>
      <c r="M17" s="388"/>
      <c r="N17" s="389"/>
      <c r="O17" s="390"/>
      <c r="P17" s="391"/>
      <c r="Q17" s="391"/>
      <c r="R17" s="392"/>
      <c r="S17" s="392"/>
      <c r="T17" s="392"/>
      <c r="U17" s="280"/>
    </row>
    <row r="18" spans="1:21" ht="19.5" customHeight="1" x14ac:dyDescent="0.25">
      <c r="A18" s="60"/>
      <c r="B18" s="61"/>
      <c r="C18" s="62"/>
      <c r="D18" s="39"/>
      <c r="E18" s="40"/>
      <c r="F18" s="40"/>
      <c r="G18" s="40"/>
      <c r="H18" s="40"/>
      <c r="I18" s="40"/>
      <c r="J18" s="40"/>
      <c r="K18" s="352"/>
      <c r="L18" s="6" t="s">
        <v>492</v>
      </c>
      <c r="M18" s="56"/>
      <c r="N18" s="40"/>
      <c r="O18" s="57"/>
      <c r="P18" s="58"/>
      <c r="Q18" s="58"/>
      <c r="U18" s="59"/>
    </row>
    <row r="19" spans="1:21" ht="19.5" customHeight="1" thickBot="1" x14ac:dyDescent="0.3">
      <c r="A19" s="60"/>
      <c r="B19" s="61"/>
      <c r="D19" s="39"/>
      <c r="E19" s="40"/>
      <c r="F19" s="40"/>
      <c r="G19" s="40"/>
      <c r="H19" s="40"/>
      <c r="I19" s="40"/>
      <c r="J19" s="40"/>
      <c r="K19" s="63"/>
      <c r="L19" s="64"/>
      <c r="M19" s="65"/>
      <c r="N19" s="66"/>
      <c r="O19" s="67"/>
      <c r="P19" s="68"/>
      <c r="Q19" s="68"/>
      <c r="R19" s="64"/>
      <c r="S19" s="64"/>
      <c r="T19" s="64"/>
      <c r="U19" s="69"/>
    </row>
    <row r="20" spans="1:21" ht="4.5" customHeight="1" thickBot="1" x14ac:dyDescent="0.3">
      <c r="A20" s="70"/>
      <c r="B20" s="71"/>
      <c r="C20" s="72"/>
      <c r="D20" s="71"/>
      <c r="E20" s="72"/>
      <c r="F20" s="72"/>
      <c r="G20" s="72"/>
      <c r="H20" s="72"/>
      <c r="I20" s="72"/>
      <c r="J20" s="72"/>
      <c r="K20" s="72"/>
      <c r="L20" s="72"/>
      <c r="M20" s="71"/>
      <c r="N20" s="73"/>
      <c r="O20" s="74"/>
      <c r="P20" s="74"/>
      <c r="Q20" s="74"/>
      <c r="R20" s="74"/>
      <c r="S20" s="74"/>
      <c r="T20" s="74"/>
      <c r="U20" s="75"/>
    </row>
    <row r="21" spans="1:21" ht="39" thickBot="1" x14ac:dyDescent="0.3">
      <c r="A21" s="114" t="s">
        <v>1</v>
      </c>
      <c r="B21" s="102"/>
      <c r="C21" s="115" t="s">
        <v>765</v>
      </c>
      <c r="D21" s="116" t="s">
        <v>27</v>
      </c>
      <c r="E21" s="292" t="s">
        <v>28</v>
      </c>
      <c r="F21" s="117" t="s">
        <v>27</v>
      </c>
      <c r="G21" s="116" t="s">
        <v>29</v>
      </c>
      <c r="H21" s="116" t="s">
        <v>30</v>
      </c>
      <c r="I21" s="117" t="s">
        <v>29</v>
      </c>
      <c r="J21" s="288" t="s">
        <v>31</v>
      </c>
      <c r="K21" s="79"/>
      <c r="L21" s="114" t="s">
        <v>32</v>
      </c>
      <c r="M21" s="102"/>
      <c r="N21" s="115" t="s">
        <v>765</v>
      </c>
      <c r="O21" s="117" t="s">
        <v>27</v>
      </c>
      <c r="P21" s="116" t="s">
        <v>28</v>
      </c>
      <c r="Q21" s="117" t="s">
        <v>27</v>
      </c>
      <c r="R21" s="116" t="s">
        <v>29</v>
      </c>
      <c r="S21" s="116" t="s">
        <v>30</v>
      </c>
      <c r="T21" s="117" t="s">
        <v>29</v>
      </c>
      <c r="U21" s="288" t="s">
        <v>31</v>
      </c>
    </row>
    <row r="22" spans="1:21" ht="15.75" customHeight="1" x14ac:dyDescent="0.25">
      <c r="A22" s="289" t="s">
        <v>87</v>
      </c>
      <c r="B22" s="579"/>
      <c r="C22" s="355" t="s">
        <v>755</v>
      </c>
      <c r="D22" s="291"/>
      <c r="E22" s="198">
        <v>1</v>
      </c>
      <c r="F22" s="198"/>
      <c r="G22" s="194">
        <v>213</v>
      </c>
      <c r="H22" s="356">
        <v>30</v>
      </c>
      <c r="I22" s="268">
        <v>482</v>
      </c>
      <c r="J22" s="198">
        <f>F22*I22</f>
        <v>0</v>
      </c>
      <c r="K22" s="130"/>
      <c r="L22" s="289" t="s">
        <v>130</v>
      </c>
      <c r="M22" s="582"/>
      <c r="N22" s="355" t="s">
        <v>755</v>
      </c>
      <c r="O22" s="291"/>
      <c r="P22" s="198">
        <v>1</v>
      </c>
      <c r="Q22" s="198"/>
      <c r="R22" s="198">
        <v>542</v>
      </c>
      <c r="S22" s="356">
        <v>78</v>
      </c>
      <c r="T22" s="268">
        <v>860</v>
      </c>
      <c r="U22" s="198">
        <f>Q22*T22</f>
        <v>0</v>
      </c>
    </row>
    <row r="23" spans="1:21" ht="15.75" customHeight="1" x14ac:dyDescent="0.25">
      <c r="A23" s="80" t="s">
        <v>86</v>
      </c>
      <c r="B23" s="565"/>
      <c r="C23" s="355" t="s">
        <v>755</v>
      </c>
      <c r="D23" s="86"/>
      <c r="E23" s="86"/>
      <c r="F23" s="198"/>
      <c r="G23" s="280"/>
      <c r="H23" s="86"/>
      <c r="I23" s="265">
        <v>482</v>
      </c>
      <c r="J23" s="198">
        <f t="shared" ref="J23:J61" si="0">F23*I23</f>
        <v>0</v>
      </c>
      <c r="K23" s="130"/>
      <c r="L23" s="80" t="s">
        <v>131</v>
      </c>
      <c r="M23" s="583"/>
      <c r="N23" s="355" t="s">
        <v>755</v>
      </c>
      <c r="O23" s="81"/>
      <c r="P23" s="82">
        <v>1</v>
      </c>
      <c r="Q23" s="198"/>
      <c r="R23" s="82">
        <v>542</v>
      </c>
      <c r="S23" s="83">
        <v>78</v>
      </c>
      <c r="T23" s="265">
        <v>860</v>
      </c>
      <c r="U23" s="198">
        <f t="shared" ref="U23:U58" si="1">Q23*T23</f>
        <v>0</v>
      </c>
    </row>
    <row r="24" spans="1:21" ht="15.75" customHeight="1" x14ac:dyDescent="0.25">
      <c r="A24" s="80" t="s">
        <v>106</v>
      </c>
      <c r="B24" s="580"/>
      <c r="C24" s="355" t="s">
        <v>755</v>
      </c>
      <c r="D24" s="81"/>
      <c r="E24" s="82">
        <v>1</v>
      </c>
      <c r="F24" s="198"/>
      <c r="G24" s="279">
        <v>213</v>
      </c>
      <c r="H24" s="83">
        <v>30</v>
      </c>
      <c r="I24" s="265">
        <v>605</v>
      </c>
      <c r="J24" s="198">
        <f t="shared" si="0"/>
        <v>0</v>
      </c>
      <c r="K24" s="130"/>
      <c r="L24" s="80" t="s">
        <v>133</v>
      </c>
      <c r="M24" s="565"/>
      <c r="N24" s="355" t="s">
        <v>755</v>
      </c>
      <c r="O24" s="86"/>
      <c r="P24" s="86"/>
      <c r="Q24" s="198"/>
      <c r="R24" s="86"/>
      <c r="S24" s="86"/>
      <c r="T24" s="265">
        <v>1038</v>
      </c>
      <c r="U24" s="198">
        <f t="shared" si="1"/>
        <v>0</v>
      </c>
    </row>
    <row r="25" spans="1:21" ht="15.75" customHeight="1" x14ac:dyDescent="0.25">
      <c r="A25" s="80" t="s">
        <v>107</v>
      </c>
      <c r="B25" s="565"/>
      <c r="C25" s="355" t="s">
        <v>755</v>
      </c>
      <c r="D25" s="86"/>
      <c r="E25" s="86"/>
      <c r="F25" s="198"/>
      <c r="G25" s="280"/>
      <c r="H25" s="86"/>
      <c r="I25" s="265">
        <v>605</v>
      </c>
      <c r="J25" s="198">
        <f t="shared" si="0"/>
        <v>0</v>
      </c>
      <c r="K25" s="130"/>
      <c r="L25" s="80" t="s">
        <v>279</v>
      </c>
      <c r="M25" s="565"/>
      <c r="N25" s="355" t="s">
        <v>755</v>
      </c>
      <c r="O25" s="86"/>
      <c r="P25" s="86"/>
      <c r="Q25" s="198"/>
      <c r="R25" s="86"/>
      <c r="S25" s="86"/>
      <c r="T25" s="265">
        <v>1038</v>
      </c>
      <c r="U25" s="198">
        <f t="shared" si="1"/>
        <v>0</v>
      </c>
    </row>
    <row r="26" spans="1:21" ht="15.75" customHeight="1" x14ac:dyDescent="0.25">
      <c r="A26" s="80" t="s">
        <v>270</v>
      </c>
      <c r="B26" s="565"/>
      <c r="C26" s="355" t="s">
        <v>755</v>
      </c>
      <c r="D26" s="86"/>
      <c r="E26" s="86"/>
      <c r="F26" s="198"/>
      <c r="I26" s="265">
        <v>735</v>
      </c>
      <c r="J26" s="198">
        <f t="shared" si="0"/>
        <v>0</v>
      </c>
      <c r="K26" s="130"/>
      <c r="L26" s="80" t="s">
        <v>134</v>
      </c>
      <c r="M26" s="565"/>
      <c r="N26" s="355" t="s">
        <v>755</v>
      </c>
      <c r="O26" s="86"/>
      <c r="P26" s="86"/>
      <c r="Q26" s="198"/>
      <c r="R26" s="86"/>
      <c r="S26" s="86"/>
      <c r="T26" s="265">
        <v>1215</v>
      </c>
      <c r="U26" s="198">
        <f t="shared" si="1"/>
        <v>0</v>
      </c>
    </row>
    <row r="27" spans="1:21" ht="15.75" customHeight="1" x14ac:dyDescent="0.25">
      <c r="A27" s="80" t="s">
        <v>271</v>
      </c>
      <c r="B27" s="565"/>
      <c r="C27" s="355" t="s">
        <v>755</v>
      </c>
      <c r="D27" s="86"/>
      <c r="E27" s="86"/>
      <c r="F27" s="198"/>
      <c r="I27" s="265">
        <v>735</v>
      </c>
      <c r="J27" s="198">
        <f t="shared" si="0"/>
        <v>0</v>
      </c>
      <c r="K27" s="130"/>
      <c r="L27" s="80" t="s">
        <v>280</v>
      </c>
      <c r="M27" s="565"/>
      <c r="N27" s="355" t="s">
        <v>755</v>
      </c>
      <c r="O27" s="86"/>
      <c r="P27" s="86"/>
      <c r="Q27" s="198"/>
      <c r="R27" s="86"/>
      <c r="S27" s="86"/>
      <c r="T27" s="265">
        <v>1215</v>
      </c>
      <c r="U27" s="198">
        <f t="shared" si="1"/>
        <v>0</v>
      </c>
    </row>
    <row r="28" spans="1:21" ht="15.75" customHeight="1" x14ac:dyDescent="0.25">
      <c r="A28" s="80" t="s">
        <v>272</v>
      </c>
      <c r="B28" s="565"/>
      <c r="C28" s="355" t="s">
        <v>755</v>
      </c>
      <c r="D28" s="86"/>
      <c r="E28" s="86"/>
      <c r="F28" s="198"/>
      <c r="I28" s="265">
        <v>864</v>
      </c>
      <c r="J28" s="198">
        <f t="shared" si="0"/>
        <v>0</v>
      </c>
      <c r="K28" s="130"/>
      <c r="L28" s="80" t="s">
        <v>132</v>
      </c>
      <c r="M28" s="584"/>
      <c r="N28" s="355" t="s">
        <v>755</v>
      </c>
      <c r="O28" s="88"/>
      <c r="P28" s="84">
        <v>1</v>
      </c>
      <c r="Q28" s="198"/>
      <c r="R28" s="84">
        <v>587</v>
      </c>
      <c r="S28" s="89">
        <v>83</v>
      </c>
      <c r="T28" s="265">
        <v>865</v>
      </c>
      <c r="U28" s="198">
        <f t="shared" si="1"/>
        <v>0</v>
      </c>
    </row>
    <row r="29" spans="1:21" ht="15.75" customHeight="1" x14ac:dyDescent="0.25">
      <c r="A29" s="80" t="s">
        <v>273</v>
      </c>
      <c r="B29" s="565"/>
      <c r="C29" s="355" t="s">
        <v>755</v>
      </c>
      <c r="D29" s="86"/>
      <c r="E29" s="86"/>
      <c r="F29" s="198"/>
      <c r="I29" s="265">
        <v>864</v>
      </c>
      <c r="J29" s="198">
        <f t="shared" si="0"/>
        <v>0</v>
      </c>
      <c r="K29" s="130"/>
      <c r="L29" s="80" t="s">
        <v>151</v>
      </c>
      <c r="M29" s="584"/>
      <c r="N29" s="355" t="s">
        <v>755</v>
      </c>
      <c r="O29" s="88"/>
      <c r="P29" s="84">
        <v>1</v>
      </c>
      <c r="Q29" s="198"/>
      <c r="R29" s="84">
        <v>599</v>
      </c>
      <c r="S29" s="89">
        <v>87</v>
      </c>
      <c r="T29" s="265">
        <v>865</v>
      </c>
      <c r="U29" s="198">
        <f t="shared" si="1"/>
        <v>0</v>
      </c>
    </row>
    <row r="30" spans="1:21" ht="15.75" customHeight="1" x14ac:dyDescent="0.25">
      <c r="A30" s="80" t="s">
        <v>108</v>
      </c>
      <c r="B30" s="580"/>
      <c r="C30" s="355" t="s">
        <v>755</v>
      </c>
      <c r="D30" s="81"/>
      <c r="E30" s="82">
        <v>1</v>
      </c>
      <c r="F30" s="198"/>
      <c r="G30" s="279">
        <v>213</v>
      </c>
      <c r="H30" s="83">
        <v>30</v>
      </c>
      <c r="I30" s="265">
        <v>571</v>
      </c>
      <c r="J30" s="198">
        <f t="shared" si="0"/>
        <v>0</v>
      </c>
      <c r="K30" s="130"/>
      <c r="L30" s="80" t="s">
        <v>89</v>
      </c>
      <c r="M30" s="583"/>
      <c r="N30" s="355" t="s">
        <v>755</v>
      </c>
      <c r="O30" s="81"/>
      <c r="P30" s="82">
        <v>1</v>
      </c>
      <c r="Q30" s="198"/>
      <c r="R30" s="82">
        <v>471</v>
      </c>
      <c r="S30" s="83">
        <v>69</v>
      </c>
      <c r="T30" s="265">
        <v>963</v>
      </c>
      <c r="U30" s="198">
        <f t="shared" si="1"/>
        <v>0</v>
      </c>
    </row>
    <row r="31" spans="1:21" ht="15.75" customHeight="1" x14ac:dyDescent="0.25">
      <c r="A31" s="80" t="s">
        <v>109</v>
      </c>
      <c r="B31" s="565"/>
      <c r="C31" s="355" t="s">
        <v>755</v>
      </c>
      <c r="D31" s="86"/>
      <c r="E31" s="86"/>
      <c r="F31" s="198"/>
      <c r="G31" s="280"/>
      <c r="H31" s="86"/>
      <c r="I31" s="265">
        <v>571</v>
      </c>
      <c r="J31" s="198">
        <f t="shared" si="0"/>
        <v>0</v>
      </c>
      <c r="K31" s="130"/>
      <c r="L31" s="80" t="s">
        <v>281</v>
      </c>
      <c r="M31" s="565"/>
      <c r="N31" s="355" t="s">
        <v>755</v>
      </c>
      <c r="O31" s="86"/>
      <c r="P31" s="86"/>
      <c r="Q31" s="198"/>
      <c r="R31" s="86"/>
      <c r="S31" s="86"/>
      <c r="T31" s="265">
        <v>1163</v>
      </c>
      <c r="U31" s="198">
        <f t="shared" si="1"/>
        <v>0</v>
      </c>
    </row>
    <row r="32" spans="1:21" ht="15.75" customHeight="1" x14ac:dyDescent="0.25">
      <c r="A32" s="267" t="s">
        <v>110</v>
      </c>
      <c r="B32" s="565"/>
      <c r="C32" s="355" t="s">
        <v>755</v>
      </c>
      <c r="D32" s="86"/>
      <c r="E32" s="86"/>
      <c r="F32" s="198"/>
      <c r="I32" s="265">
        <v>664</v>
      </c>
      <c r="J32" s="198">
        <f t="shared" si="0"/>
        <v>0</v>
      </c>
      <c r="K32" s="130"/>
      <c r="L32" s="80" t="s">
        <v>282</v>
      </c>
      <c r="M32" s="565"/>
      <c r="N32" s="355" t="s">
        <v>755</v>
      </c>
      <c r="O32" s="86"/>
      <c r="P32" s="86"/>
      <c r="Q32" s="198"/>
      <c r="R32" s="86"/>
      <c r="S32" s="86"/>
      <c r="T32" s="265">
        <v>1302</v>
      </c>
      <c r="U32" s="198">
        <f t="shared" si="1"/>
        <v>0</v>
      </c>
    </row>
    <row r="33" spans="1:21" ht="15.75" customHeight="1" x14ac:dyDescent="0.25">
      <c r="A33" s="267" t="s">
        <v>111</v>
      </c>
      <c r="B33" s="565"/>
      <c r="C33" s="355" t="s">
        <v>755</v>
      </c>
      <c r="D33" s="86"/>
      <c r="E33" s="86"/>
      <c r="F33" s="198"/>
      <c r="I33" s="265">
        <v>664</v>
      </c>
      <c r="J33" s="198">
        <f t="shared" si="0"/>
        <v>0</v>
      </c>
      <c r="K33" s="130"/>
      <c r="L33" s="80" t="s">
        <v>283</v>
      </c>
      <c r="M33" s="565"/>
      <c r="N33" s="355" t="s">
        <v>755</v>
      </c>
      <c r="O33" s="86"/>
      <c r="P33" s="86"/>
      <c r="Q33" s="198"/>
      <c r="R33" s="86"/>
      <c r="S33" s="86"/>
      <c r="T33" s="265">
        <v>1363</v>
      </c>
      <c r="U33" s="198">
        <f t="shared" si="1"/>
        <v>0</v>
      </c>
    </row>
    <row r="34" spans="1:21" ht="15.75" customHeight="1" x14ac:dyDescent="0.25">
      <c r="A34" s="267" t="s">
        <v>274</v>
      </c>
      <c r="B34" s="565"/>
      <c r="C34" s="355" t="s">
        <v>755</v>
      </c>
      <c r="D34" s="86"/>
      <c r="E34" s="86"/>
      <c r="F34" s="198"/>
      <c r="I34" s="265">
        <v>809</v>
      </c>
      <c r="J34" s="198">
        <f t="shared" si="0"/>
        <v>0</v>
      </c>
      <c r="K34" s="130"/>
      <c r="L34" s="80" t="s">
        <v>284</v>
      </c>
      <c r="M34" s="565"/>
      <c r="N34" s="355" t="s">
        <v>755</v>
      </c>
      <c r="O34" s="86"/>
      <c r="P34" s="86"/>
      <c r="Q34" s="198"/>
      <c r="R34" s="86"/>
      <c r="S34" s="86"/>
      <c r="T34" s="265">
        <v>1641</v>
      </c>
      <c r="U34" s="198">
        <f t="shared" si="1"/>
        <v>0</v>
      </c>
    </row>
    <row r="35" spans="1:21" ht="15.75" customHeight="1" x14ac:dyDescent="0.25">
      <c r="A35" s="267" t="s">
        <v>115</v>
      </c>
      <c r="B35" s="565"/>
      <c r="C35" s="355" t="s">
        <v>755</v>
      </c>
      <c r="D35" s="86"/>
      <c r="E35" s="86"/>
      <c r="F35" s="198"/>
      <c r="I35" s="265">
        <v>809</v>
      </c>
      <c r="J35" s="198">
        <f t="shared" si="0"/>
        <v>0</v>
      </c>
      <c r="K35" s="130"/>
      <c r="L35" s="80" t="s">
        <v>285</v>
      </c>
      <c r="M35" s="565"/>
      <c r="N35" s="355" t="s">
        <v>755</v>
      </c>
      <c r="O35" s="86"/>
      <c r="P35" s="86"/>
      <c r="Q35" s="198"/>
      <c r="R35" s="86"/>
      <c r="S35" s="86"/>
      <c r="T35" s="265">
        <v>1990</v>
      </c>
      <c r="U35" s="198">
        <f t="shared" si="1"/>
        <v>0</v>
      </c>
    </row>
    <row r="36" spans="1:21" ht="15.75" customHeight="1" x14ac:dyDescent="0.25">
      <c r="A36" s="267" t="s">
        <v>275</v>
      </c>
      <c r="B36" s="565"/>
      <c r="C36" s="355" t="s">
        <v>755</v>
      </c>
      <c r="D36" s="81"/>
      <c r="E36" s="82">
        <v>1</v>
      </c>
      <c r="F36" s="198"/>
      <c r="G36" s="279">
        <v>302</v>
      </c>
      <c r="H36" s="83">
        <v>41</v>
      </c>
      <c r="I36" s="265">
        <v>918</v>
      </c>
      <c r="J36" s="198">
        <f t="shared" si="0"/>
        <v>0</v>
      </c>
      <c r="K36" s="130"/>
      <c r="L36" s="80" t="s">
        <v>90</v>
      </c>
      <c r="M36" s="581"/>
      <c r="N36" s="355" t="s">
        <v>755</v>
      </c>
      <c r="O36" s="81"/>
      <c r="P36" s="82">
        <v>1</v>
      </c>
      <c r="Q36" s="198"/>
      <c r="R36" s="82">
        <v>518</v>
      </c>
      <c r="S36" s="83">
        <v>72</v>
      </c>
      <c r="T36" s="265">
        <v>963</v>
      </c>
      <c r="U36" s="198">
        <f t="shared" si="1"/>
        <v>0</v>
      </c>
    </row>
    <row r="37" spans="1:21" ht="15.75" customHeight="1" x14ac:dyDescent="0.25">
      <c r="A37" s="267" t="s">
        <v>117</v>
      </c>
      <c r="B37" s="565"/>
      <c r="C37" s="355" t="s">
        <v>755</v>
      </c>
      <c r="D37" s="81"/>
      <c r="E37" s="82">
        <v>1</v>
      </c>
      <c r="F37" s="198"/>
      <c r="G37" s="279">
        <v>302</v>
      </c>
      <c r="H37" s="83">
        <v>41</v>
      </c>
      <c r="I37" s="265">
        <v>918</v>
      </c>
      <c r="J37" s="198">
        <f t="shared" si="0"/>
        <v>0</v>
      </c>
      <c r="K37" s="130"/>
      <c r="L37" s="80" t="s">
        <v>36</v>
      </c>
      <c r="M37" s="584"/>
      <c r="N37" s="355" t="s">
        <v>755</v>
      </c>
      <c r="O37" s="88"/>
      <c r="P37" s="84">
        <v>1</v>
      </c>
      <c r="Q37" s="198"/>
      <c r="R37" s="84">
        <v>587</v>
      </c>
      <c r="S37" s="89">
        <v>83</v>
      </c>
      <c r="T37" s="265">
        <v>1060</v>
      </c>
      <c r="U37" s="198">
        <f t="shared" si="1"/>
        <v>0</v>
      </c>
    </row>
    <row r="38" spans="1:21" ht="15.75" customHeight="1" x14ac:dyDescent="0.25">
      <c r="A38" s="267" t="s">
        <v>276</v>
      </c>
      <c r="B38" s="565"/>
      <c r="C38" s="355" t="s">
        <v>755</v>
      </c>
      <c r="D38" s="81"/>
      <c r="E38" s="82">
        <v>1</v>
      </c>
      <c r="F38" s="198"/>
      <c r="G38" s="279">
        <v>329</v>
      </c>
      <c r="H38" s="83">
        <v>48</v>
      </c>
      <c r="I38" s="265">
        <v>953</v>
      </c>
      <c r="J38" s="198">
        <f t="shared" si="0"/>
        <v>0</v>
      </c>
      <c r="K38" s="130"/>
      <c r="L38" s="80" t="s">
        <v>286</v>
      </c>
      <c r="M38" s="565"/>
      <c r="N38" s="355" t="s">
        <v>755</v>
      </c>
      <c r="O38" s="86"/>
      <c r="P38" s="86"/>
      <c r="Q38" s="198"/>
      <c r="R38" s="86"/>
      <c r="S38" s="86"/>
      <c r="T38" s="265">
        <v>1289</v>
      </c>
      <c r="U38" s="198">
        <f t="shared" si="1"/>
        <v>0</v>
      </c>
    </row>
    <row r="39" spans="1:21" ht="15.75" customHeight="1" x14ac:dyDescent="0.25">
      <c r="A39" s="267" t="s">
        <v>116</v>
      </c>
      <c r="B39" s="565"/>
      <c r="C39" s="355" t="s">
        <v>755</v>
      </c>
      <c r="D39" s="86"/>
      <c r="E39" s="86"/>
      <c r="F39" s="198"/>
      <c r="I39" s="265">
        <v>953</v>
      </c>
      <c r="J39" s="198">
        <f t="shared" si="0"/>
        <v>0</v>
      </c>
      <c r="K39" s="130"/>
      <c r="L39" s="80" t="s">
        <v>287</v>
      </c>
      <c r="M39" s="565"/>
      <c r="N39" s="355" t="s">
        <v>755</v>
      </c>
      <c r="O39" s="86"/>
      <c r="P39" s="86"/>
      <c r="Q39" s="198"/>
      <c r="R39" s="86"/>
      <c r="S39" s="86"/>
      <c r="T39" s="265">
        <v>1517</v>
      </c>
      <c r="U39" s="198">
        <f t="shared" si="1"/>
        <v>0</v>
      </c>
    </row>
    <row r="40" spans="1:21" ht="15.75" customHeight="1" x14ac:dyDescent="0.25">
      <c r="A40" s="267" t="s">
        <v>114</v>
      </c>
      <c r="B40" s="565"/>
      <c r="C40" s="355" t="s">
        <v>755</v>
      </c>
      <c r="D40" s="86"/>
      <c r="E40" s="86"/>
      <c r="F40" s="198"/>
      <c r="G40" s="280"/>
      <c r="H40" s="86"/>
      <c r="I40" s="265">
        <v>1172</v>
      </c>
      <c r="J40" s="198">
        <f t="shared" si="0"/>
        <v>0</v>
      </c>
      <c r="K40" s="130"/>
      <c r="L40" s="80" t="s">
        <v>91</v>
      </c>
      <c r="M40" s="565"/>
      <c r="N40" s="355" t="s">
        <v>755</v>
      </c>
      <c r="O40" s="86"/>
      <c r="P40" s="86"/>
      <c r="Q40" s="198"/>
      <c r="R40" s="86"/>
      <c r="S40" s="86"/>
      <c r="T40" s="265">
        <v>1060</v>
      </c>
      <c r="U40" s="198">
        <f t="shared" si="1"/>
        <v>0</v>
      </c>
    </row>
    <row r="41" spans="1:21" ht="15.75" customHeight="1" x14ac:dyDescent="0.25">
      <c r="A41" s="267" t="s">
        <v>118</v>
      </c>
      <c r="B41" s="565"/>
      <c r="C41" s="355" t="s">
        <v>755</v>
      </c>
      <c r="D41" s="86"/>
      <c r="E41" s="86"/>
      <c r="F41" s="198"/>
      <c r="G41" s="280"/>
      <c r="H41" s="86"/>
      <c r="I41" s="265">
        <v>1172</v>
      </c>
      <c r="J41" s="198">
        <f t="shared" si="0"/>
        <v>0</v>
      </c>
      <c r="K41" s="130"/>
      <c r="L41" s="80" t="s">
        <v>33</v>
      </c>
      <c r="M41" s="584"/>
      <c r="N41" s="355" t="s">
        <v>755</v>
      </c>
      <c r="O41" s="88"/>
      <c r="P41" s="84">
        <v>1</v>
      </c>
      <c r="Q41" s="198"/>
      <c r="R41" s="84">
        <v>587</v>
      </c>
      <c r="S41" s="89">
        <v>83</v>
      </c>
      <c r="T41" s="265">
        <v>1154</v>
      </c>
      <c r="U41" s="198">
        <f t="shared" si="1"/>
        <v>0</v>
      </c>
    </row>
    <row r="42" spans="1:21" ht="15.75" customHeight="1" x14ac:dyDescent="0.25">
      <c r="A42" s="267" t="s">
        <v>277</v>
      </c>
      <c r="B42" s="565"/>
      <c r="C42" s="355" t="s">
        <v>755</v>
      </c>
      <c r="D42" s="86"/>
      <c r="E42" s="86"/>
      <c r="F42" s="198"/>
      <c r="I42" s="265">
        <v>1227</v>
      </c>
      <c r="J42" s="198">
        <f t="shared" si="0"/>
        <v>0</v>
      </c>
      <c r="K42" s="130"/>
      <c r="L42" s="80" t="s">
        <v>288</v>
      </c>
      <c r="M42" s="565"/>
      <c r="N42" s="355" t="s">
        <v>755</v>
      </c>
      <c r="O42" s="86"/>
      <c r="P42" s="86"/>
      <c r="Q42" s="198"/>
      <c r="R42" s="86"/>
      <c r="S42" s="86"/>
      <c r="T42" s="265">
        <v>1406</v>
      </c>
      <c r="U42" s="198">
        <f t="shared" si="1"/>
        <v>0</v>
      </c>
    </row>
    <row r="43" spans="1:21" ht="15.75" customHeight="1" x14ac:dyDescent="0.25">
      <c r="A43" s="267" t="s">
        <v>278</v>
      </c>
      <c r="B43" s="565"/>
      <c r="C43" s="355" t="s">
        <v>755</v>
      </c>
      <c r="D43" s="86"/>
      <c r="E43" s="86"/>
      <c r="F43" s="198"/>
      <c r="I43" s="265">
        <v>1227</v>
      </c>
      <c r="J43" s="198">
        <f t="shared" si="0"/>
        <v>0</v>
      </c>
      <c r="K43" s="130"/>
      <c r="L43" s="80" t="s">
        <v>289</v>
      </c>
      <c r="M43" s="565"/>
      <c r="N43" s="355" t="s">
        <v>755</v>
      </c>
      <c r="O43" s="86"/>
      <c r="P43" s="86"/>
      <c r="Q43" s="198"/>
      <c r="R43" s="86"/>
      <c r="S43" s="86"/>
      <c r="T43" s="265">
        <v>1657</v>
      </c>
      <c r="U43" s="198">
        <f t="shared" si="1"/>
        <v>0</v>
      </c>
    </row>
    <row r="44" spans="1:21" ht="15.75" customHeight="1" x14ac:dyDescent="0.25">
      <c r="A44" s="80" t="s">
        <v>112</v>
      </c>
      <c r="B44" s="565"/>
      <c r="C44" s="355" t="s">
        <v>755</v>
      </c>
      <c r="D44" s="81"/>
      <c r="E44" s="82">
        <v>1</v>
      </c>
      <c r="F44" s="198"/>
      <c r="G44" s="279">
        <v>302</v>
      </c>
      <c r="H44" s="83">
        <v>41</v>
      </c>
      <c r="I44" s="265">
        <v>664</v>
      </c>
      <c r="J44" s="198">
        <f t="shared" si="0"/>
        <v>0</v>
      </c>
      <c r="K44" s="130"/>
      <c r="L44" s="80" t="s">
        <v>92</v>
      </c>
      <c r="M44" s="584"/>
      <c r="N44" s="355" t="s">
        <v>755</v>
      </c>
      <c r="O44" s="88"/>
      <c r="P44" s="84">
        <v>1</v>
      </c>
      <c r="Q44" s="198"/>
      <c r="R44" s="84">
        <v>587</v>
      </c>
      <c r="S44" s="89">
        <v>83</v>
      </c>
      <c r="T44" s="265">
        <v>1159</v>
      </c>
      <c r="U44" s="198">
        <f t="shared" si="1"/>
        <v>0</v>
      </c>
    </row>
    <row r="45" spans="1:21" ht="15.75" customHeight="1" x14ac:dyDescent="0.25">
      <c r="A45" s="80" t="s">
        <v>113</v>
      </c>
      <c r="B45" s="565"/>
      <c r="C45" s="355" t="s">
        <v>755</v>
      </c>
      <c r="D45" s="86"/>
      <c r="E45" s="86"/>
      <c r="F45" s="198"/>
      <c r="G45" s="280"/>
      <c r="H45" s="86"/>
      <c r="I45" s="265">
        <v>664</v>
      </c>
      <c r="J45" s="198">
        <f t="shared" si="0"/>
        <v>0</v>
      </c>
      <c r="K45" s="130"/>
      <c r="L45" s="267" t="s">
        <v>34</v>
      </c>
      <c r="M45" s="584"/>
      <c r="N45" s="355" t="s">
        <v>755</v>
      </c>
      <c r="O45" s="86"/>
      <c r="P45" s="86"/>
      <c r="Q45" s="198"/>
      <c r="R45" s="86"/>
      <c r="S45" s="86"/>
      <c r="T45" s="265">
        <v>1254</v>
      </c>
      <c r="U45" s="198">
        <f t="shared" si="1"/>
        <v>0</v>
      </c>
    </row>
    <row r="46" spans="1:21" ht="15.75" customHeight="1" x14ac:dyDescent="0.25">
      <c r="A46" s="267" t="s">
        <v>450</v>
      </c>
      <c r="B46" s="353"/>
      <c r="C46" s="355" t="s">
        <v>755</v>
      </c>
      <c r="D46" s="86"/>
      <c r="E46" s="86"/>
      <c r="F46" s="198"/>
      <c r="I46" s="265">
        <v>986</v>
      </c>
      <c r="J46" s="198">
        <f t="shared" si="0"/>
        <v>0</v>
      </c>
      <c r="K46" s="130"/>
      <c r="L46" s="80" t="s">
        <v>290</v>
      </c>
      <c r="M46" s="565"/>
      <c r="N46" s="355" t="s">
        <v>755</v>
      </c>
      <c r="O46" s="86"/>
      <c r="P46" s="86"/>
      <c r="Q46" s="198"/>
      <c r="R46" s="86"/>
      <c r="S46" s="86"/>
      <c r="T46" s="265">
        <v>1532</v>
      </c>
      <c r="U46" s="198">
        <f t="shared" si="1"/>
        <v>0</v>
      </c>
    </row>
    <row r="47" spans="1:21" ht="15.75" customHeight="1" x14ac:dyDescent="0.25">
      <c r="A47" s="267" t="s">
        <v>451</v>
      </c>
      <c r="B47" s="353"/>
      <c r="C47" s="355" t="s">
        <v>755</v>
      </c>
      <c r="D47" s="86"/>
      <c r="E47" s="86"/>
      <c r="F47" s="198"/>
      <c r="I47" s="265">
        <v>1083</v>
      </c>
      <c r="J47" s="198">
        <f t="shared" si="0"/>
        <v>0</v>
      </c>
      <c r="K47" s="130"/>
      <c r="L47" s="80" t="s">
        <v>291</v>
      </c>
      <c r="M47" s="565"/>
      <c r="N47" s="355" t="s">
        <v>755</v>
      </c>
      <c r="O47" s="86"/>
      <c r="P47" s="86"/>
      <c r="Q47" s="198"/>
      <c r="R47" s="86"/>
      <c r="S47" s="86"/>
      <c r="T47" s="265">
        <v>1809</v>
      </c>
      <c r="U47" s="198">
        <f t="shared" si="1"/>
        <v>0</v>
      </c>
    </row>
    <row r="48" spans="1:21" ht="15.75" customHeight="1" x14ac:dyDescent="0.25">
      <c r="A48" s="267" t="s">
        <v>452</v>
      </c>
      <c r="B48" s="353"/>
      <c r="C48" s="355" t="s">
        <v>755</v>
      </c>
      <c r="D48" s="86"/>
      <c r="E48" s="86"/>
      <c r="F48" s="198"/>
      <c r="I48" s="265">
        <v>1231</v>
      </c>
      <c r="J48" s="198">
        <f t="shared" si="0"/>
        <v>0</v>
      </c>
      <c r="K48" s="130"/>
      <c r="L48" s="80" t="s">
        <v>93</v>
      </c>
      <c r="M48" s="584"/>
      <c r="N48" s="355" t="s">
        <v>755</v>
      </c>
      <c r="O48" s="86"/>
      <c r="P48" s="86"/>
      <c r="Q48" s="198"/>
      <c r="R48" s="86"/>
      <c r="S48" s="86"/>
      <c r="T48" s="265">
        <v>1263</v>
      </c>
      <c r="U48" s="198">
        <f t="shared" si="1"/>
        <v>0</v>
      </c>
    </row>
    <row r="49" spans="1:21" ht="15.75" customHeight="1" x14ac:dyDescent="0.25">
      <c r="A49" s="267" t="s">
        <v>453</v>
      </c>
      <c r="B49" s="353"/>
      <c r="C49" s="355" t="s">
        <v>755</v>
      </c>
      <c r="D49" s="86"/>
      <c r="E49" s="86"/>
      <c r="F49" s="198"/>
      <c r="I49" s="265">
        <v>1330</v>
      </c>
      <c r="J49" s="198">
        <f t="shared" si="0"/>
        <v>0</v>
      </c>
      <c r="K49" s="130"/>
      <c r="L49" s="267" t="s">
        <v>35</v>
      </c>
      <c r="M49" s="584"/>
      <c r="N49" s="355" t="s">
        <v>755</v>
      </c>
      <c r="O49" s="88"/>
      <c r="P49" s="84">
        <v>1</v>
      </c>
      <c r="Q49" s="198"/>
      <c r="R49" s="84">
        <v>599</v>
      </c>
      <c r="S49" s="89">
        <v>87</v>
      </c>
      <c r="T49" s="265">
        <v>1344</v>
      </c>
      <c r="U49" s="198">
        <f t="shared" si="1"/>
        <v>0</v>
      </c>
    </row>
    <row r="50" spans="1:21" ht="15.75" customHeight="1" x14ac:dyDescent="0.25">
      <c r="A50" s="267" t="s">
        <v>119</v>
      </c>
      <c r="B50" s="565"/>
      <c r="C50" s="355" t="s">
        <v>755</v>
      </c>
      <c r="D50" s="86"/>
      <c r="E50" s="86"/>
      <c r="F50" s="198"/>
      <c r="I50" s="265">
        <v>761</v>
      </c>
      <c r="J50" s="198">
        <f t="shared" si="0"/>
        <v>0</v>
      </c>
      <c r="K50" s="130"/>
      <c r="L50" s="80" t="s">
        <v>292</v>
      </c>
      <c r="M50" s="565"/>
      <c r="N50" s="355" t="s">
        <v>755</v>
      </c>
      <c r="O50" s="86"/>
      <c r="P50" s="86"/>
      <c r="Q50" s="198"/>
      <c r="R50" s="86"/>
      <c r="S50" s="86"/>
      <c r="T50" s="265">
        <v>1649</v>
      </c>
      <c r="U50" s="198">
        <f t="shared" si="1"/>
        <v>0</v>
      </c>
    </row>
    <row r="51" spans="1:21" ht="15.75" customHeight="1" x14ac:dyDescent="0.25">
      <c r="A51" s="80" t="s">
        <v>120</v>
      </c>
      <c r="B51" s="565"/>
      <c r="C51" s="355" t="s">
        <v>755</v>
      </c>
      <c r="D51" s="86"/>
      <c r="E51" s="86"/>
      <c r="F51" s="198"/>
      <c r="G51" s="280"/>
      <c r="H51" s="86"/>
      <c r="I51" s="265">
        <v>761</v>
      </c>
      <c r="J51" s="198">
        <f t="shared" si="0"/>
        <v>0</v>
      </c>
      <c r="K51" s="130"/>
      <c r="L51" s="80" t="s">
        <v>293</v>
      </c>
      <c r="M51" s="565"/>
      <c r="N51" s="355" t="s">
        <v>755</v>
      </c>
      <c r="O51" s="86"/>
      <c r="P51" s="86"/>
      <c r="Q51" s="198"/>
      <c r="R51" s="86"/>
      <c r="S51" s="86"/>
      <c r="T51" s="265">
        <v>1953</v>
      </c>
      <c r="U51" s="198">
        <f t="shared" si="1"/>
        <v>0</v>
      </c>
    </row>
    <row r="52" spans="1:21" ht="15.75" customHeight="1" x14ac:dyDescent="0.25">
      <c r="A52" s="267" t="s">
        <v>127</v>
      </c>
      <c r="B52" s="565"/>
      <c r="C52" s="355" t="s">
        <v>755</v>
      </c>
      <c r="D52" s="86"/>
      <c r="E52" s="86"/>
      <c r="F52" s="198"/>
      <c r="I52" s="265">
        <v>922</v>
      </c>
      <c r="J52" s="198">
        <f t="shared" si="0"/>
        <v>0</v>
      </c>
      <c r="K52" s="130"/>
      <c r="L52" s="80" t="s">
        <v>94</v>
      </c>
      <c r="M52" s="565"/>
      <c r="N52" s="355" t="s">
        <v>755</v>
      </c>
      <c r="O52" s="86"/>
      <c r="P52" s="86"/>
      <c r="Q52" s="198"/>
      <c r="R52" s="86"/>
      <c r="S52" s="86"/>
      <c r="T52" s="265">
        <v>1359</v>
      </c>
      <c r="U52" s="198">
        <f t="shared" si="1"/>
        <v>0</v>
      </c>
    </row>
    <row r="53" spans="1:21" ht="15.75" customHeight="1" x14ac:dyDescent="0.25">
      <c r="A53" s="80" t="s">
        <v>124</v>
      </c>
      <c r="B53" s="565"/>
      <c r="C53" s="355" t="s">
        <v>755</v>
      </c>
      <c r="D53" s="86"/>
      <c r="E53" s="86"/>
      <c r="F53" s="198"/>
      <c r="I53" s="265">
        <v>922</v>
      </c>
      <c r="J53" s="198">
        <f t="shared" si="0"/>
        <v>0</v>
      </c>
      <c r="K53" s="130"/>
      <c r="L53" s="80" t="s">
        <v>95</v>
      </c>
      <c r="M53" s="584"/>
      <c r="N53" s="355" t="s">
        <v>755</v>
      </c>
      <c r="O53" s="88"/>
      <c r="P53" s="84">
        <v>1</v>
      </c>
      <c r="Q53" s="198"/>
      <c r="R53" s="84">
        <v>599</v>
      </c>
      <c r="S53" s="89">
        <v>87</v>
      </c>
      <c r="T53" s="265">
        <v>784</v>
      </c>
      <c r="U53" s="198">
        <f t="shared" si="1"/>
        <v>0</v>
      </c>
    </row>
    <row r="54" spans="1:21" ht="15.75" customHeight="1" x14ac:dyDescent="0.25">
      <c r="A54" s="267" t="s">
        <v>128</v>
      </c>
      <c r="B54" s="565"/>
      <c r="C54" s="355" t="s">
        <v>755</v>
      </c>
      <c r="D54" s="86"/>
      <c r="E54" s="86"/>
      <c r="F54" s="198"/>
      <c r="I54" s="265">
        <v>1045</v>
      </c>
      <c r="J54" s="198">
        <f t="shared" si="0"/>
        <v>0</v>
      </c>
      <c r="K54" s="130"/>
      <c r="L54" s="80" t="s">
        <v>96</v>
      </c>
      <c r="M54" s="584"/>
      <c r="N54" s="355" t="s">
        <v>755</v>
      </c>
      <c r="O54" s="86"/>
      <c r="P54" s="86"/>
      <c r="Q54" s="198"/>
      <c r="R54" s="86"/>
      <c r="S54" s="86"/>
      <c r="T54" s="265">
        <v>894</v>
      </c>
      <c r="U54" s="198">
        <f t="shared" si="1"/>
        <v>0</v>
      </c>
    </row>
    <row r="55" spans="1:21" ht="15.75" customHeight="1" x14ac:dyDescent="0.25">
      <c r="A55" s="80" t="s">
        <v>126</v>
      </c>
      <c r="B55" s="565"/>
      <c r="C55" s="355" t="s">
        <v>755</v>
      </c>
      <c r="D55" s="86"/>
      <c r="E55" s="86"/>
      <c r="F55" s="198"/>
      <c r="I55" s="265">
        <v>1045</v>
      </c>
      <c r="J55" s="198">
        <f t="shared" si="0"/>
        <v>0</v>
      </c>
      <c r="K55" s="130"/>
      <c r="L55" s="80" t="s">
        <v>97</v>
      </c>
      <c r="M55" s="584"/>
      <c r="N55" s="355" t="s">
        <v>755</v>
      </c>
      <c r="O55" s="86"/>
      <c r="P55" s="86"/>
      <c r="Q55" s="198"/>
      <c r="R55" s="86"/>
      <c r="S55" s="86"/>
      <c r="T55" s="265">
        <v>1004</v>
      </c>
      <c r="U55" s="198">
        <f t="shared" si="1"/>
        <v>0</v>
      </c>
    </row>
    <row r="56" spans="1:21" ht="15.75" customHeight="1" x14ac:dyDescent="0.25">
      <c r="A56" s="267" t="s">
        <v>129</v>
      </c>
      <c r="B56" s="580"/>
      <c r="C56" s="355" t="s">
        <v>755</v>
      </c>
      <c r="D56" s="81"/>
      <c r="E56" s="82">
        <v>1</v>
      </c>
      <c r="F56" s="198"/>
      <c r="G56" s="279">
        <v>382</v>
      </c>
      <c r="H56" s="83">
        <v>55</v>
      </c>
      <c r="I56" s="265">
        <v>1082</v>
      </c>
      <c r="J56" s="198">
        <f>F56*I56</f>
        <v>0</v>
      </c>
      <c r="K56" s="130"/>
      <c r="L56" s="80" t="s">
        <v>98</v>
      </c>
      <c r="M56" s="583"/>
      <c r="N56" s="355" t="s">
        <v>755</v>
      </c>
      <c r="O56" s="81"/>
      <c r="P56" s="82">
        <v>1</v>
      </c>
      <c r="Q56" s="198"/>
      <c r="R56" s="82">
        <v>645</v>
      </c>
      <c r="S56" s="83">
        <v>90</v>
      </c>
      <c r="T56" s="265">
        <v>1235</v>
      </c>
      <c r="U56" s="198">
        <f t="shared" si="1"/>
        <v>0</v>
      </c>
    </row>
    <row r="57" spans="1:21" ht="15.75" customHeight="1" x14ac:dyDescent="0.25">
      <c r="A57" s="80" t="s">
        <v>125</v>
      </c>
      <c r="B57" s="581"/>
      <c r="C57" s="355" t="s">
        <v>755</v>
      </c>
      <c r="D57" s="81"/>
      <c r="E57" s="82">
        <v>1</v>
      </c>
      <c r="F57" s="198"/>
      <c r="G57" s="279">
        <v>555</v>
      </c>
      <c r="H57" s="83">
        <v>78</v>
      </c>
      <c r="I57" s="265">
        <v>1082</v>
      </c>
      <c r="J57" s="198">
        <f>F57*I57</f>
        <v>0</v>
      </c>
      <c r="K57" s="130"/>
      <c r="L57" s="80" t="s">
        <v>99</v>
      </c>
      <c r="M57" s="583"/>
      <c r="N57" s="355" t="s">
        <v>755</v>
      </c>
      <c r="O57" s="81"/>
      <c r="P57" s="82">
        <v>1</v>
      </c>
      <c r="Q57" s="198"/>
      <c r="R57" s="82">
        <v>645</v>
      </c>
      <c r="S57" s="83">
        <v>90</v>
      </c>
      <c r="T57" s="265">
        <v>1500</v>
      </c>
      <c r="U57" s="198">
        <f t="shared" si="1"/>
        <v>0</v>
      </c>
    </row>
    <row r="58" spans="1:21" ht="15.75" customHeight="1" x14ac:dyDescent="0.25">
      <c r="A58" s="267" t="s">
        <v>123</v>
      </c>
      <c r="B58" s="565"/>
      <c r="C58" s="355" t="s">
        <v>755</v>
      </c>
      <c r="D58" s="86"/>
      <c r="E58" s="86"/>
      <c r="F58" s="198"/>
      <c r="I58" s="265">
        <v>1329</v>
      </c>
      <c r="J58" s="198">
        <f>F58*I58</f>
        <v>0</v>
      </c>
      <c r="K58" s="130"/>
      <c r="L58" s="80" t="s">
        <v>100</v>
      </c>
      <c r="M58" s="583"/>
      <c r="N58" s="355" t="s">
        <v>755</v>
      </c>
      <c r="O58" s="81"/>
      <c r="P58" s="82">
        <v>1</v>
      </c>
      <c r="Q58" s="198"/>
      <c r="R58" s="82">
        <v>645</v>
      </c>
      <c r="S58" s="83">
        <v>90</v>
      </c>
      <c r="T58" s="84">
        <v>2112</v>
      </c>
      <c r="U58" s="198">
        <f t="shared" si="1"/>
        <v>0</v>
      </c>
    </row>
    <row r="59" spans="1:21" ht="15.75" customHeight="1" x14ac:dyDescent="0.25">
      <c r="A59" s="80" t="s">
        <v>493</v>
      </c>
      <c r="B59" s="565"/>
      <c r="C59" s="355" t="s">
        <v>755</v>
      </c>
      <c r="D59" s="86"/>
      <c r="E59" s="86"/>
      <c r="F59" s="198"/>
      <c r="I59" s="265">
        <v>1329</v>
      </c>
      <c r="J59" s="198">
        <f>F59*I59</f>
        <v>0</v>
      </c>
      <c r="K59" s="259"/>
      <c r="L59" s="80"/>
      <c r="M59" s="276"/>
      <c r="N59" s="80"/>
      <c r="O59" s="81"/>
      <c r="P59" s="82">
        <v>1</v>
      </c>
      <c r="Q59" s="82"/>
      <c r="R59" s="82">
        <v>518</v>
      </c>
      <c r="S59" s="83">
        <v>72</v>
      </c>
      <c r="T59" s="84"/>
      <c r="U59" s="82"/>
    </row>
    <row r="60" spans="1:21" ht="15.75" customHeight="1" x14ac:dyDescent="0.25">
      <c r="A60" s="80" t="s">
        <v>121</v>
      </c>
      <c r="B60" s="565"/>
      <c r="C60" s="355" t="s">
        <v>755</v>
      </c>
      <c r="D60" s="86"/>
      <c r="E60" s="86"/>
      <c r="F60" s="198"/>
      <c r="G60" s="280"/>
      <c r="H60" s="86"/>
      <c r="I60" s="265">
        <v>766</v>
      </c>
      <c r="J60" s="198">
        <f t="shared" si="0"/>
        <v>0</v>
      </c>
      <c r="K60" s="259"/>
      <c r="L60" s="80"/>
      <c r="M60" s="276"/>
      <c r="N60" s="80"/>
      <c r="O60" s="81"/>
      <c r="P60" s="82"/>
      <c r="Q60" s="82"/>
      <c r="R60" s="82"/>
      <c r="S60" s="83"/>
      <c r="T60" s="84"/>
      <c r="U60" s="82"/>
    </row>
    <row r="61" spans="1:21" ht="15.75" customHeight="1" x14ac:dyDescent="0.25">
      <c r="A61" s="80" t="s">
        <v>122</v>
      </c>
      <c r="B61" s="565"/>
      <c r="C61" s="355" t="s">
        <v>755</v>
      </c>
      <c r="D61" s="81"/>
      <c r="E61" s="82">
        <v>1</v>
      </c>
      <c r="F61" s="198"/>
      <c r="G61" s="279">
        <v>302</v>
      </c>
      <c r="H61" s="83">
        <v>41</v>
      </c>
      <c r="I61" s="265">
        <v>766</v>
      </c>
      <c r="J61" s="198">
        <f t="shared" si="0"/>
        <v>0</v>
      </c>
      <c r="K61" s="90"/>
      <c r="L61" s="80"/>
      <c r="M61" s="276"/>
      <c r="N61" s="80"/>
      <c r="O61" s="81"/>
      <c r="P61" s="82"/>
      <c r="Q61" s="82"/>
      <c r="R61" s="82"/>
      <c r="S61" s="83"/>
      <c r="T61" s="84"/>
      <c r="U61" s="82"/>
    </row>
    <row r="62" spans="1:21" ht="15.75" customHeight="1" x14ac:dyDescent="0.25">
      <c r="A62" s="254"/>
      <c r="B62" s="277"/>
      <c r="C62" s="278"/>
      <c r="D62" s="252"/>
      <c r="E62" s="252"/>
      <c r="F62" s="252"/>
      <c r="G62" s="252"/>
      <c r="H62" s="252"/>
      <c r="I62" s="258"/>
      <c r="J62" s="256"/>
      <c r="K62" s="284"/>
      <c r="L62" s="254"/>
      <c r="M62" s="283"/>
      <c r="N62" s="254"/>
      <c r="O62" s="255"/>
      <c r="P62" s="256"/>
      <c r="Q62" s="256"/>
      <c r="R62" s="256"/>
      <c r="S62" s="257"/>
      <c r="T62" s="258"/>
      <c r="U62" s="256"/>
    </row>
    <row r="63" spans="1:21" ht="15.75" customHeight="1" x14ac:dyDescent="0.25">
      <c r="I63" s="367" t="s">
        <v>37</v>
      </c>
      <c r="J63" s="91">
        <f>SUM(J22:J61)</f>
        <v>0</v>
      </c>
      <c r="K63" s="92"/>
      <c r="T63" s="367" t="s">
        <v>37</v>
      </c>
      <c r="U63" s="91">
        <f>SUM(U22:U61)</f>
        <v>0</v>
      </c>
    </row>
    <row r="64" spans="1:21" ht="14.25" customHeight="1" x14ac:dyDescent="0.25">
      <c r="A64" s="93"/>
      <c r="B64" s="94"/>
      <c r="C64" s="93"/>
      <c r="D64" s="95"/>
      <c r="E64" s="96"/>
      <c r="F64" s="92"/>
      <c r="G64" s="96"/>
      <c r="H64" s="97"/>
      <c r="I64" s="91"/>
      <c r="J64" s="98"/>
      <c r="K64" s="92"/>
      <c r="L64" s="99"/>
      <c r="M64" s="9"/>
      <c r="N64" s="99"/>
      <c r="O64" s="100"/>
      <c r="P64" s="92"/>
      <c r="Q64" s="92"/>
      <c r="R64" s="92"/>
      <c r="S64" s="92"/>
      <c r="T64" s="91"/>
      <c r="U64" s="101"/>
    </row>
    <row r="65" spans="1:21" ht="18" customHeight="1" x14ac:dyDescent="0.35">
      <c r="A65" s="1"/>
      <c r="B65" s="2"/>
      <c r="C65" s="1"/>
      <c r="D65" s="2"/>
      <c r="E65" s="1"/>
      <c r="F65" s="636" t="s">
        <v>0</v>
      </c>
      <c r="G65" s="636"/>
      <c r="H65" s="636"/>
      <c r="I65" s="636"/>
      <c r="J65" s="636"/>
      <c r="K65" s="636"/>
      <c r="L65" s="636"/>
      <c r="M65" s="636"/>
      <c r="N65" s="3"/>
      <c r="O65" s="3"/>
      <c r="P65" s="3"/>
      <c r="Q65" s="3"/>
      <c r="R65" s="3"/>
      <c r="S65" s="3"/>
      <c r="T65" s="3"/>
      <c r="U65" s="3"/>
    </row>
    <row r="66" spans="1:21" ht="18.75" customHeight="1" x14ac:dyDescent="0.35">
      <c r="A66" s="1"/>
      <c r="B66" s="2"/>
      <c r="C66" s="1"/>
      <c r="D66" s="2"/>
      <c r="E66" s="1"/>
      <c r="F66" s="636" t="s">
        <v>442</v>
      </c>
      <c r="G66" s="636"/>
      <c r="H66" s="636"/>
      <c r="I66" s="636"/>
      <c r="J66" s="636"/>
      <c r="K66" s="636"/>
      <c r="L66" s="636"/>
      <c r="M66" s="636"/>
      <c r="R66" s="3"/>
      <c r="S66" s="3"/>
      <c r="T66" s="3"/>
      <c r="U66" s="3"/>
    </row>
    <row r="67" spans="1:21" ht="14.25" customHeight="1" x14ac:dyDescent="0.25">
      <c r="A67" s="1"/>
      <c r="B67" s="2"/>
      <c r="C67" s="1"/>
      <c r="D67" s="2"/>
      <c r="E67" s="1"/>
      <c r="F67" s="1"/>
      <c r="G67" s="2"/>
      <c r="H67" s="2"/>
      <c r="I67" s="639"/>
      <c r="J67" s="639"/>
      <c r="K67" s="639"/>
      <c r="L67" s="639"/>
      <c r="M67" s="639"/>
      <c r="N67" s="1"/>
      <c r="O67" s="2"/>
      <c r="P67" s="4"/>
      <c r="Q67" s="4"/>
      <c r="R67" s="1"/>
      <c r="S67" s="1"/>
      <c r="T67" s="1"/>
      <c r="U67" s="1"/>
    </row>
    <row r="68" spans="1:21" ht="16.5" customHeight="1" x14ac:dyDescent="0.25">
      <c r="B68" s="5"/>
      <c r="C68" s="6" t="s">
        <v>2</v>
      </c>
      <c r="D68" s="5"/>
      <c r="E68" s="7"/>
      <c r="F68" s="7"/>
      <c r="G68" s="2"/>
      <c r="H68" s="2"/>
      <c r="I68" s="2"/>
      <c r="J68" s="1"/>
      <c r="K68" s="1"/>
      <c r="L68" s="6" t="s">
        <v>3</v>
      </c>
      <c r="M68" s="343"/>
      <c r="O68" s="5"/>
      <c r="P68" s="7"/>
      <c r="Q68" s="7"/>
      <c r="R68" s="2"/>
      <c r="S68" s="2"/>
      <c r="T68" s="2"/>
      <c r="U68" s="1"/>
    </row>
    <row r="69" spans="1:21" ht="15.75" customHeight="1" x14ac:dyDescent="0.25">
      <c r="B69" s="9"/>
      <c r="C69" s="10" t="s">
        <v>4</v>
      </c>
      <c r="L69" s="11" t="s">
        <v>5</v>
      </c>
      <c r="M69" s="12"/>
      <c r="N69" s="1"/>
      <c r="O69" s="2"/>
      <c r="P69" s="4"/>
      <c r="Q69" s="4"/>
      <c r="R69" s="1"/>
      <c r="S69" s="1"/>
      <c r="T69" s="1"/>
      <c r="U69" s="1"/>
    </row>
    <row r="70" spans="1:21" ht="14.25" customHeight="1" x14ac:dyDescent="0.25">
      <c r="A70" s="1"/>
      <c r="B70" s="2"/>
      <c r="C70" s="1"/>
      <c r="D70" s="2"/>
      <c r="E70" s="1"/>
      <c r="F70" s="1"/>
      <c r="G70" s="2"/>
      <c r="H70" s="2"/>
      <c r="I70" s="2"/>
      <c r="J70" s="1"/>
      <c r="K70" s="1"/>
      <c r="L70" s="1"/>
      <c r="M70" s="2"/>
      <c r="N70" s="1"/>
      <c r="O70" s="2"/>
      <c r="P70" s="4"/>
      <c r="Q70" s="4"/>
      <c r="R70" s="1"/>
      <c r="S70" s="1"/>
      <c r="T70" s="1"/>
      <c r="U70" s="1"/>
    </row>
    <row r="71" spans="1:21" ht="23.25" customHeight="1" x14ac:dyDescent="0.25">
      <c r="A71" s="13" t="s">
        <v>6</v>
      </c>
      <c r="B71" s="14"/>
      <c r="C71" s="15"/>
      <c r="D71" s="13" t="s">
        <v>7</v>
      </c>
      <c r="E71" s="13"/>
      <c r="F71" s="13" t="s">
        <v>7</v>
      </c>
      <c r="G71" s="13"/>
      <c r="H71" s="13"/>
      <c r="I71" s="13"/>
      <c r="J71" s="13"/>
      <c r="K71" s="13"/>
      <c r="L71" s="13"/>
      <c r="M71" s="13" t="s">
        <v>8</v>
      </c>
      <c r="N71" s="16"/>
      <c r="O71" s="17"/>
      <c r="P71" s="6"/>
      <c r="Q71" s="18"/>
      <c r="R71" s="19"/>
      <c r="S71" s="18"/>
      <c r="T71" s="18"/>
      <c r="U71" s="18"/>
    </row>
    <row r="72" spans="1:21" ht="23.25" customHeight="1" x14ac:dyDescent="0.25">
      <c r="A72" s="13" t="s">
        <v>9</v>
      </c>
      <c r="B72" s="20"/>
      <c r="C72" s="21"/>
      <c r="D72" s="19"/>
      <c r="E72" s="19"/>
      <c r="F72" s="19"/>
      <c r="G72" s="19"/>
      <c r="H72" s="19"/>
      <c r="I72" s="19"/>
      <c r="J72" s="19"/>
      <c r="K72" s="13" t="s">
        <v>10</v>
      </c>
      <c r="L72" s="19"/>
      <c r="M72" s="13" t="s">
        <v>11</v>
      </c>
      <c r="O72" s="20"/>
      <c r="P72" s="18"/>
      <c r="Q72" s="18"/>
      <c r="R72" s="13"/>
      <c r="S72" s="22"/>
      <c r="T72" s="22"/>
      <c r="U72" s="22"/>
    </row>
    <row r="73" spans="1:21" ht="23.25" customHeight="1" x14ac:dyDescent="0.25">
      <c r="A73" s="23" t="s">
        <v>12</v>
      </c>
      <c r="B73" s="23"/>
      <c r="D73" s="23"/>
      <c r="E73" s="23"/>
      <c r="F73" s="24" t="s">
        <v>13</v>
      </c>
      <c r="G73" s="23"/>
      <c r="H73" s="23"/>
      <c r="I73" s="25" t="s">
        <v>14</v>
      </c>
      <c r="K73" s="23" t="s">
        <v>15</v>
      </c>
      <c r="L73" s="23"/>
      <c r="M73" s="23"/>
      <c r="N73" s="23"/>
      <c r="O73" s="23"/>
      <c r="P73" s="23"/>
      <c r="Q73" s="23"/>
      <c r="R73" s="23"/>
      <c r="S73" s="23"/>
      <c r="T73" s="23"/>
      <c r="U73" s="23"/>
    </row>
    <row r="74" spans="1:21" ht="23.25" customHeight="1" x14ac:dyDescent="0.25">
      <c r="A74" s="23" t="s">
        <v>16</v>
      </c>
      <c r="B74" s="26"/>
      <c r="C74" s="27"/>
      <c r="D74" s="23" t="s">
        <v>17</v>
      </c>
      <c r="E74" s="23"/>
      <c r="F74" s="23"/>
      <c r="G74" s="23"/>
      <c r="H74" s="23"/>
      <c r="I74" s="23"/>
      <c r="J74" s="23" t="s">
        <v>17</v>
      </c>
      <c r="K74" s="23"/>
      <c r="L74" s="23"/>
      <c r="M74" s="23"/>
      <c r="N74" s="23"/>
      <c r="O74" s="26"/>
      <c r="P74" s="28"/>
      <c r="Q74" s="28"/>
      <c r="R74" s="29"/>
      <c r="S74" s="29"/>
      <c r="T74" s="29"/>
      <c r="U74" s="29"/>
    </row>
    <row r="75" spans="1:21" ht="24" customHeight="1" thickBot="1" x14ac:dyDescent="0.3">
      <c r="A75" s="30" t="s">
        <v>18</v>
      </c>
      <c r="B75" s="24"/>
      <c r="C75" s="23"/>
      <c r="D75" s="31"/>
      <c r="E75" s="31"/>
      <c r="F75" s="31"/>
      <c r="G75" s="31"/>
      <c r="H75" s="31"/>
      <c r="I75" s="31"/>
      <c r="J75" s="31"/>
      <c r="K75" s="31"/>
      <c r="L75" s="23" t="s">
        <v>19</v>
      </c>
      <c r="M75" s="32"/>
      <c r="N75" s="33"/>
      <c r="O75" s="34"/>
      <c r="P75" s="35"/>
      <c r="Q75" s="35"/>
      <c r="R75" s="36"/>
      <c r="S75" s="36"/>
      <c r="T75" s="36"/>
      <c r="U75" s="36"/>
    </row>
    <row r="76" spans="1:21" ht="31.5" customHeight="1" thickBot="1" x14ac:dyDescent="0.3">
      <c r="A76" s="37" t="s">
        <v>20</v>
      </c>
      <c r="B76" s="38"/>
      <c r="C76" s="1" t="s">
        <v>21</v>
      </c>
      <c r="D76" s="39"/>
      <c r="E76" s="40"/>
      <c r="F76" s="40"/>
      <c r="G76" s="41"/>
      <c r="H76" s="41"/>
      <c r="I76" s="41"/>
      <c r="J76" s="41"/>
      <c r="K76" s="640" t="s">
        <v>22</v>
      </c>
      <c r="L76" s="641"/>
      <c r="M76" s="642"/>
      <c r="N76" s="642"/>
      <c r="O76" s="642"/>
      <c r="P76" s="642"/>
      <c r="Q76" s="642"/>
      <c r="R76" s="642"/>
      <c r="S76" s="642"/>
      <c r="T76" s="642"/>
      <c r="U76" s="642"/>
    </row>
    <row r="77" spans="1:21" ht="19.5" customHeight="1" x14ac:dyDescent="0.25">
      <c r="A77" s="40"/>
      <c r="B77" s="42"/>
      <c r="C77" s="43" t="s">
        <v>23</v>
      </c>
      <c r="D77" s="39"/>
      <c r="E77" s="40"/>
      <c r="F77" s="40"/>
      <c r="G77" s="40"/>
      <c r="H77" s="40"/>
      <c r="I77" s="40"/>
      <c r="J77" s="40"/>
      <c r="K77" s="44"/>
      <c r="L77" s="377" t="s">
        <v>488</v>
      </c>
      <c r="M77" s="378"/>
      <c r="N77" s="378"/>
      <c r="O77" s="378"/>
      <c r="P77" s="378"/>
      <c r="Q77" s="378"/>
      <c r="R77" s="378"/>
      <c r="S77" s="378"/>
      <c r="T77" s="378"/>
      <c r="U77" s="379"/>
    </row>
    <row r="78" spans="1:21" ht="19.5" customHeight="1" x14ac:dyDescent="0.25">
      <c r="A78" s="40"/>
      <c r="B78" s="42"/>
      <c r="C78" s="43" t="s">
        <v>24</v>
      </c>
      <c r="D78" s="39"/>
      <c r="E78" s="40"/>
      <c r="F78" s="40"/>
      <c r="G78" s="40"/>
      <c r="H78" s="40"/>
      <c r="I78" s="40"/>
      <c r="J78" s="40"/>
      <c r="K78" s="44"/>
      <c r="L78" s="168" t="s">
        <v>489</v>
      </c>
      <c r="M78" s="380"/>
      <c r="N78" s="380"/>
      <c r="O78" s="380"/>
      <c r="P78" s="380"/>
      <c r="Q78" s="380"/>
      <c r="R78" s="380"/>
      <c r="S78" s="380"/>
      <c r="T78" s="380"/>
      <c r="U78" s="381"/>
    </row>
    <row r="79" spans="1:21" ht="19.5" customHeight="1" thickBot="1" x14ac:dyDescent="0.3">
      <c r="A79" s="40"/>
      <c r="B79" s="48"/>
      <c r="C79" s="43" t="s">
        <v>25</v>
      </c>
      <c r="D79" s="39"/>
      <c r="E79" s="40"/>
      <c r="F79" s="40"/>
      <c r="G79" s="40"/>
      <c r="H79" s="40"/>
      <c r="I79" s="40"/>
      <c r="J79" s="40"/>
      <c r="K79" s="44"/>
      <c r="L79" s="168" t="s">
        <v>490</v>
      </c>
      <c r="M79" s="382"/>
      <c r="N79" s="382"/>
      <c r="O79" s="382"/>
      <c r="P79" s="382"/>
      <c r="Q79" s="382"/>
      <c r="R79" s="382"/>
      <c r="S79" s="382"/>
      <c r="T79" s="382"/>
      <c r="U79" s="383"/>
    </row>
    <row r="80" spans="1:21" ht="19.5" customHeight="1" thickBot="1" x14ac:dyDescent="0.3">
      <c r="A80" s="51" t="s">
        <v>26</v>
      </c>
      <c r="B80" s="52"/>
      <c r="C80" s="53"/>
      <c r="D80" s="54"/>
      <c r="E80" s="55"/>
      <c r="F80" s="55"/>
      <c r="G80" s="55"/>
      <c r="H80" s="55"/>
      <c r="I80" s="55"/>
      <c r="J80" s="55"/>
      <c r="K80" s="44"/>
      <c r="L80" s="387" t="s">
        <v>491</v>
      </c>
      <c r="M80" s="388"/>
      <c r="N80" s="389"/>
      <c r="O80" s="390"/>
      <c r="P80" s="391"/>
      <c r="Q80" s="391"/>
      <c r="R80" s="392"/>
      <c r="S80" s="392"/>
      <c r="T80" s="392"/>
      <c r="U80" s="280"/>
    </row>
    <row r="81" spans="1:21" ht="19.5" customHeight="1" x14ac:dyDescent="0.25">
      <c r="A81" s="60"/>
      <c r="B81" s="61"/>
      <c r="C81" s="62"/>
      <c r="D81" s="39"/>
      <c r="E81" s="40"/>
      <c r="F81" s="40"/>
      <c r="G81" s="40"/>
      <c r="H81" s="40"/>
      <c r="I81" s="40"/>
      <c r="J81" s="40"/>
      <c r="K81" s="44"/>
      <c r="L81" s="6" t="s">
        <v>492</v>
      </c>
      <c r="M81" s="56"/>
      <c r="N81" s="40"/>
      <c r="O81" s="57"/>
      <c r="P81" s="58"/>
      <c r="Q81" s="58"/>
      <c r="U81" s="59"/>
    </row>
    <row r="82" spans="1:21" ht="19.5" customHeight="1" thickBot="1" x14ac:dyDescent="0.3">
      <c r="A82" s="60"/>
      <c r="B82" s="61"/>
      <c r="D82" s="39"/>
      <c r="E82" s="40"/>
      <c r="F82" s="40"/>
      <c r="G82" s="40"/>
      <c r="H82" s="40"/>
      <c r="I82" s="40"/>
      <c r="J82" s="40"/>
      <c r="K82" s="63"/>
      <c r="L82" s="64"/>
      <c r="M82" s="65"/>
      <c r="N82" s="66"/>
      <c r="O82" s="67"/>
      <c r="P82" s="68"/>
      <c r="Q82" s="68"/>
      <c r="R82" s="64"/>
      <c r="S82" s="64"/>
      <c r="T82" s="64"/>
      <c r="U82" s="69"/>
    </row>
    <row r="83" spans="1:21" ht="4.5" customHeight="1" thickBot="1" x14ac:dyDescent="0.3">
      <c r="A83" s="70"/>
      <c r="B83" s="71"/>
      <c r="C83" s="72"/>
      <c r="D83" s="71"/>
      <c r="E83" s="72"/>
      <c r="F83" s="72"/>
      <c r="G83" s="72"/>
      <c r="H83" s="72"/>
      <c r="I83" s="72"/>
      <c r="J83" s="72"/>
      <c r="K83" s="72"/>
      <c r="L83" s="72"/>
      <c r="M83" s="71"/>
      <c r="N83" s="73"/>
      <c r="O83" s="74"/>
      <c r="P83" s="74"/>
      <c r="Q83" s="74"/>
      <c r="R83" s="74"/>
      <c r="S83" s="74"/>
      <c r="T83" s="74"/>
      <c r="U83" s="75"/>
    </row>
    <row r="84" spans="1:21" ht="27" customHeight="1" thickBot="1" x14ac:dyDescent="0.3">
      <c r="A84" s="114" t="s">
        <v>1</v>
      </c>
      <c r="B84" s="102"/>
      <c r="C84" s="115" t="s">
        <v>765</v>
      </c>
      <c r="D84" s="116" t="s">
        <v>27</v>
      </c>
      <c r="E84" s="292" t="s">
        <v>28</v>
      </c>
      <c r="F84" s="117" t="s">
        <v>27</v>
      </c>
      <c r="G84" s="116" t="s">
        <v>29</v>
      </c>
      <c r="H84" s="116" t="s">
        <v>30</v>
      </c>
      <c r="I84" s="117" t="s">
        <v>29</v>
      </c>
      <c r="J84" s="288" t="s">
        <v>31</v>
      </c>
      <c r="K84" s="79"/>
      <c r="L84" s="114" t="s">
        <v>441</v>
      </c>
      <c r="M84" s="102"/>
      <c r="N84" s="115" t="s">
        <v>765</v>
      </c>
      <c r="O84" s="117" t="s">
        <v>27</v>
      </c>
      <c r="P84" s="116" t="s">
        <v>28</v>
      </c>
      <c r="Q84" s="117" t="s">
        <v>27</v>
      </c>
      <c r="R84" s="116" t="s">
        <v>29</v>
      </c>
      <c r="S84" s="116" t="s">
        <v>30</v>
      </c>
      <c r="T84" s="117" t="s">
        <v>29</v>
      </c>
      <c r="U84" s="288" t="s">
        <v>31</v>
      </c>
    </row>
    <row r="85" spans="1:21" ht="16.5" customHeight="1" x14ac:dyDescent="0.25">
      <c r="A85" s="289" t="s">
        <v>146</v>
      </c>
      <c r="B85" s="585"/>
      <c r="C85" s="354" t="s">
        <v>755</v>
      </c>
      <c r="D85" s="291"/>
      <c r="E85" s="198">
        <v>793</v>
      </c>
      <c r="F85" s="198"/>
      <c r="G85" s="198">
        <v>793</v>
      </c>
      <c r="H85" s="198">
        <f>D85*E85</f>
        <v>0</v>
      </c>
      <c r="I85" s="121">
        <v>779</v>
      </c>
      <c r="J85" s="198">
        <f>F85*I85</f>
        <v>0</v>
      </c>
      <c r="K85" s="103"/>
      <c r="L85" s="87" t="s">
        <v>170</v>
      </c>
      <c r="M85" s="588"/>
      <c r="N85" s="131" t="s">
        <v>755</v>
      </c>
      <c r="O85" s="125"/>
      <c r="P85" s="84">
        <v>860</v>
      </c>
      <c r="Q85" s="84"/>
      <c r="R85" s="84">
        <v>860</v>
      </c>
      <c r="S85" s="84">
        <f>O85*P85</f>
        <v>0</v>
      </c>
      <c r="T85" s="84">
        <v>1970</v>
      </c>
      <c r="U85" s="82">
        <f t="shared" ref="U85:U99" si="2">T85*Q85</f>
        <v>0</v>
      </c>
    </row>
    <row r="86" spans="1:21" ht="16.5" customHeight="1" x14ac:dyDescent="0.25">
      <c r="A86" s="289" t="s">
        <v>322</v>
      </c>
      <c r="B86" s="565"/>
      <c r="C86" s="354" t="s">
        <v>755</v>
      </c>
      <c r="D86" s="86"/>
      <c r="E86" s="86"/>
      <c r="F86" s="198"/>
      <c r="I86" s="121">
        <v>855</v>
      </c>
      <c r="J86" s="198">
        <f t="shared" ref="J86:J106" si="3">F86*I86</f>
        <v>0</v>
      </c>
      <c r="K86" s="103"/>
      <c r="L86" s="87" t="s">
        <v>171</v>
      </c>
      <c r="M86" s="565"/>
      <c r="N86" s="131" t="s">
        <v>755</v>
      </c>
      <c r="O86" s="86"/>
      <c r="P86" s="86"/>
      <c r="Q86" s="84"/>
      <c r="R86" s="86"/>
      <c r="S86" s="86"/>
      <c r="T86" s="84">
        <v>2611</v>
      </c>
      <c r="U86" s="82">
        <f t="shared" si="2"/>
        <v>0</v>
      </c>
    </row>
    <row r="87" spans="1:21" ht="16.5" customHeight="1" x14ac:dyDescent="0.25">
      <c r="A87" s="267" t="s">
        <v>38</v>
      </c>
      <c r="B87" s="581"/>
      <c r="C87" s="354" t="s">
        <v>755</v>
      </c>
      <c r="D87" s="81"/>
      <c r="E87" s="82">
        <v>370</v>
      </c>
      <c r="F87" s="198"/>
      <c r="G87" s="279">
        <v>370</v>
      </c>
      <c r="H87" s="82">
        <f>D87*E87</f>
        <v>0</v>
      </c>
      <c r="I87" s="84">
        <v>925</v>
      </c>
      <c r="J87" s="198">
        <f t="shared" si="3"/>
        <v>0</v>
      </c>
      <c r="K87" s="103"/>
      <c r="L87" s="80" t="s">
        <v>172</v>
      </c>
      <c r="M87" s="588"/>
      <c r="N87" s="131" t="s">
        <v>755</v>
      </c>
      <c r="O87" s="88"/>
      <c r="P87" s="84">
        <v>949</v>
      </c>
      <c r="Q87" s="84"/>
      <c r="R87" s="84">
        <v>949</v>
      </c>
      <c r="S87" s="84">
        <f>O87*P87</f>
        <v>0</v>
      </c>
      <c r="T87" s="84">
        <v>5126</v>
      </c>
      <c r="U87" s="82">
        <f t="shared" si="2"/>
        <v>0</v>
      </c>
    </row>
    <row r="88" spans="1:21" ht="16.5" customHeight="1" x14ac:dyDescent="0.25">
      <c r="A88" s="87" t="s">
        <v>39</v>
      </c>
      <c r="B88" s="586"/>
      <c r="C88" s="354" t="s">
        <v>755</v>
      </c>
      <c r="D88" s="88"/>
      <c r="E88" s="84">
        <v>391</v>
      </c>
      <c r="F88" s="198"/>
      <c r="G88" s="333">
        <v>391</v>
      </c>
      <c r="H88" s="84">
        <f>D88*E88</f>
        <v>0</v>
      </c>
      <c r="I88" s="84">
        <v>1002</v>
      </c>
      <c r="J88" s="198">
        <f t="shared" si="3"/>
        <v>0</v>
      </c>
      <c r="K88" s="103"/>
      <c r="L88" s="87" t="s">
        <v>173</v>
      </c>
      <c r="M88" s="588"/>
      <c r="N88" s="131" t="s">
        <v>755</v>
      </c>
      <c r="O88" s="125"/>
      <c r="P88" s="84">
        <v>860</v>
      </c>
      <c r="Q88" s="84"/>
      <c r="R88" s="84">
        <v>860</v>
      </c>
      <c r="S88" s="84">
        <f>O88*P88</f>
        <v>0</v>
      </c>
      <c r="T88" s="84">
        <v>1970</v>
      </c>
      <c r="U88" s="82">
        <f t="shared" si="2"/>
        <v>0</v>
      </c>
    </row>
    <row r="89" spans="1:21" ht="16.5" customHeight="1" x14ac:dyDescent="0.25">
      <c r="A89" s="87" t="s">
        <v>40</v>
      </c>
      <c r="B89" s="586"/>
      <c r="C89" s="354" t="s">
        <v>755</v>
      </c>
      <c r="D89" s="88"/>
      <c r="E89" s="84">
        <v>402</v>
      </c>
      <c r="F89" s="198"/>
      <c r="G89" s="84">
        <v>402</v>
      </c>
      <c r="H89" s="84">
        <f>D89*E89</f>
        <v>0</v>
      </c>
      <c r="I89" s="84">
        <v>1078</v>
      </c>
      <c r="J89" s="198">
        <f t="shared" si="3"/>
        <v>0</v>
      </c>
      <c r="K89" s="103"/>
      <c r="L89" s="87" t="s">
        <v>174</v>
      </c>
      <c r="M89" s="565"/>
      <c r="N89" s="131" t="s">
        <v>755</v>
      </c>
      <c r="O89" s="86"/>
      <c r="P89" s="86"/>
      <c r="Q89" s="84"/>
      <c r="R89" s="86"/>
      <c r="S89" s="86"/>
      <c r="T89" s="84">
        <v>2611</v>
      </c>
      <c r="U89" s="82">
        <f t="shared" si="2"/>
        <v>0</v>
      </c>
    </row>
    <row r="90" spans="1:21" ht="16.5" customHeight="1" x14ac:dyDescent="0.25">
      <c r="A90" s="87" t="s">
        <v>157</v>
      </c>
      <c r="B90" s="586"/>
      <c r="C90" s="354" t="s">
        <v>755</v>
      </c>
      <c r="D90" s="88"/>
      <c r="E90" s="84">
        <v>402</v>
      </c>
      <c r="F90" s="198"/>
      <c r="G90" s="84">
        <v>402</v>
      </c>
      <c r="H90" s="84">
        <f>D90*E90</f>
        <v>0</v>
      </c>
      <c r="I90" s="84">
        <v>2110</v>
      </c>
      <c r="J90" s="198">
        <f t="shared" si="3"/>
        <v>0</v>
      </c>
      <c r="K90" s="103"/>
      <c r="L90" s="80" t="s">
        <v>175</v>
      </c>
      <c r="M90" s="588"/>
      <c r="N90" s="131" t="s">
        <v>755</v>
      </c>
      <c r="O90" s="88"/>
      <c r="P90" s="84">
        <v>949</v>
      </c>
      <c r="Q90" s="84"/>
      <c r="R90" s="84">
        <v>949</v>
      </c>
      <c r="S90" s="84">
        <f>O90*P90</f>
        <v>0</v>
      </c>
      <c r="T90" s="84">
        <v>5126</v>
      </c>
      <c r="U90" s="82">
        <f t="shared" si="2"/>
        <v>0</v>
      </c>
    </row>
    <row r="91" spans="1:21" ht="16.5" customHeight="1" x14ac:dyDescent="0.25">
      <c r="A91" s="87" t="s">
        <v>145</v>
      </c>
      <c r="B91" s="586"/>
      <c r="C91" s="354" t="s">
        <v>755</v>
      </c>
      <c r="D91" s="86"/>
      <c r="E91" s="86"/>
      <c r="F91" s="198"/>
      <c r="G91" s="86"/>
      <c r="H91" s="86"/>
      <c r="I91" s="84">
        <v>1346</v>
      </c>
      <c r="J91" s="198">
        <f t="shared" si="3"/>
        <v>0</v>
      </c>
      <c r="K91" s="103"/>
      <c r="L91" s="87" t="s">
        <v>176</v>
      </c>
      <c r="M91" s="588"/>
      <c r="N91" s="131" t="s">
        <v>755</v>
      </c>
      <c r="O91" s="88"/>
      <c r="P91" s="84">
        <v>979</v>
      </c>
      <c r="Q91" s="84"/>
      <c r="R91" s="84">
        <v>979</v>
      </c>
      <c r="S91" s="84">
        <f>O91*P91</f>
        <v>0</v>
      </c>
      <c r="T91" s="84">
        <v>2169</v>
      </c>
      <c r="U91" s="82">
        <f t="shared" si="2"/>
        <v>0</v>
      </c>
    </row>
    <row r="92" spans="1:21" ht="16.5" customHeight="1" x14ac:dyDescent="0.25">
      <c r="A92" s="87" t="s">
        <v>304</v>
      </c>
      <c r="B92" s="581"/>
      <c r="C92" s="354" t="s">
        <v>755</v>
      </c>
      <c r="D92" s="104"/>
      <c r="E92" s="82">
        <v>1</v>
      </c>
      <c r="F92" s="198"/>
      <c r="G92" s="82">
        <v>590</v>
      </c>
      <c r="H92" s="83">
        <v>86</v>
      </c>
      <c r="I92" s="84">
        <v>583</v>
      </c>
      <c r="J92" s="198">
        <f t="shared" si="3"/>
        <v>0</v>
      </c>
      <c r="K92" s="103"/>
      <c r="L92" s="87" t="s">
        <v>305</v>
      </c>
      <c r="M92" s="588"/>
      <c r="N92" s="131" t="s">
        <v>755</v>
      </c>
      <c r="O92" s="88"/>
      <c r="P92" s="84">
        <v>979</v>
      </c>
      <c r="Q92" s="84"/>
      <c r="R92" s="84">
        <v>979</v>
      </c>
      <c r="S92" s="84">
        <f>O92*P92</f>
        <v>0</v>
      </c>
      <c r="T92" s="84">
        <v>2968</v>
      </c>
      <c r="U92" s="82">
        <f t="shared" si="2"/>
        <v>0</v>
      </c>
    </row>
    <row r="93" spans="1:21" ht="16.5" customHeight="1" x14ac:dyDescent="0.25">
      <c r="A93" s="87" t="s">
        <v>147</v>
      </c>
      <c r="B93" s="581"/>
      <c r="C93" s="354" t="s">
        <v>755</v>
      </c>
      <c r="D93" s="104"/>
      <c r="E93" s="82">
        <v>1</v>
      </c>
      <c r="F93" s="198"/>
      <c r="G93" s="82">
        <v>590</v>
      </c>
      <c r="H93" s="83">
        <v>86</v>
      </c>
      <c r="I93" s="84">
        <v>963</v>
      </c>
      <c r="J93" s="198">
        <f t="shared" si="3"/>
        <v>0</v>
      </c>
      <c r="K93" s="103"/>
      <c r="L93" s="87" t="s">
        <v>177</v>
      </c>
      <c r="M93" s="586"/>
      <c r="N93" s="131" t="s">
        <v>755</v>
      </c>
      <c r="O93" s="125"/>
      <c r="P93" s="84">
        <v>979</v>
      </c>
      <c r="Q93" s="84"/>
      <c r="R93" s="84">
        <v>979</v>
      </c>
      <c r="S93" s="84">
        <f>O93*P93</f>
        <v>0</v>
      </c>
      <c r="T93" s="84">
        <v>2423</v>
      </c>
      <c r="U93" s="82">
        <f t="shared" si="2"/>
        <v>0</v>
      </c>
    </row>
    <row r="94" spans="1:21" ht="16.5" customHeight="1" x14ac:dyDescent="0.25">
      <c r="A94" s="87" t="s">
        <v>148</v>
      </c>
      <c r="B94" s="565"/>
      <c r="C94" s="354" t="s">
        <v>755</v>
      </c>
      <c r="D94" s="86"/>
      <c r="E94" s="86"/>
      <c r="F94" s="198"/>
      <c r="G94" s="86"/>
      <c r="H94" s="86"/>
      <c r="I94" s="84">
        <v>963</v>
      </c>
      <c r="J94" s="198">
        <f t="shared" si="3"/>
        <v>0</v>
      </c>
      <c r="K94" s="103"/>
      <c r="L94" s="87" t="s">
        <v>178</v>
      </c>
      <c r="M94" s="586"/>
      <c r="N94" s="131" t="s">
        <v>755</v>
      </c>
      <c r="O94" s="86"/>
      <c r="P94" s="86"/>
      <c r="Q94" s="84"/>
      <c r="R94" s="86"/>
      <c r="S94" s="86"/>
      <c r="T94" s="84">
        <v>3222</v>
      </c>
      <c r="U94" s="82">
        <f t="shared" si="2"/>
        <v>0</v>
      </c>
    </row>
    <row r="95" spans="1:21" ht="16.5" customHeight="1" x14ac:dyDescent="0.25">
      <c r="A95" s="87" t="s">
        <v>149</v>
      </c>
      <c r="B95" s="581"/>
      <c r="C95" s="354" t="s">
        <v>755</v>
      </c>
      <c r="D95" s="104"/>
      <c r="E95" s="82">
        <v>629</v>
      </c>
      <c r="F95" s="198"/>
      <c r="G95" s="82">
        <v>629</v>
      </c>
      <c r="H95" s="82">
        <f>D95*E95</f>
        <v>0</v>
      </c>
      <c r="I95" s="84">
        <v>1100</v>
      </c>
      <c r="J95" s="198">
        <f t="shared" si="3"/>
        <v>0</v>
      </c>
      <c r="K95" s="103"/>
      <c r="L95" s="87" t="s">
        <v>179</v>
      </c>
      <c r="M95" s="586"/>
      <c r="N95" s="131" t="s">
        <v>755</v>
      </c>
      <c r="O95" s="88"/>
      <c r="P95" s="84">
        <v>1053</v>
      </c>
      <c r="Q95" s="84"/>
      <c r="R95" s="84">
        <v>979</v>
      </c>
      <c r="S95" s="84">
        <f t="shared" ref="S95:S99" si="4">O95*P95</f>
        <v>0</v>
      </c>
      <c r="T95" s="84">
        <v>2501</v>
      </c>
      <c r="U95" s="82">
        <f t="shared" si="2"/>
        <v>0</v>
      </c>
    </row>
    <row r="96" spans="1:21" ht="16.5" customHeight="1" x14ac:dyDescent="0.25">
      <c r="A96" s="87" t="s">
        <v>150</v>
      </c>
      <c r="B96" s="581"/>
      <c r="C96" s="354" t="s">
        <v>755</v>
      </c>
      <c r="D96" s="104"/>
      <c r="E96" s="82">
        <v>629</v>
      </c>
      <c r="F96" s="198"/>
      <c r="G96" s="82">
        <v>629</v>
      </c>
      <c r="H96" s="82">
        <f>D96*E96</f>
        <v>0</v>
      </c>
      <c r="I96" s="84">
        <v>1100</v>
      </c>
      <c r="J96" s="198">
        <f t="shared" si="3"/>
        <v>0</v>
      </c>
      <c r="K96" s="103"/>
      <c r="L96" s="87" t="s">
        <v>180</v>
      </c>
      <c r="M96" s="586"/>
      <c r="N96" s="131" t="s">
        <v>755</v>
      </c>
      <c r="O96" s="88"/>
      <c r="P96" s="84">
        <v>1053</v>
      </c>
      <c r="Q96" s="84"/>
      <c r="R96" s="84">
        <v>979</v>
      </c>
      <c r="S96" s="84">
        <f t="shared" si="4"/>
        <v>0</v>
      </c>
      <c r="T96" s="84">
        <v>3300</v>
      </c>
      <c r="U96" s="82">
        <f t="shared" si="2"/>
        <v>0</v>
      </c>
    </row>
    <row r="97" spans="1:21" ht="16.5" customHeight="1" x14ac:dyDescent="0.25">
      <c r="A97" s="119" t="s">
        <v>135</v>
      </c>
      <c r="B97" s="587"/>
      <c r="C97" s="354" t="s">
        <v>755</v>
      </c>
      <c r="D97" s="120"/>
      <c r="E97" s="121">
        <v>1</v>
      </c>
      <c r="F97" s="198"/>
      <c r="G97" s="121">
        <v>612</v>
      </c>
      <c r="H97" s="122">
        <v>81</v>
      </c>
      <c r="I97" s="268">
        <v>963</v>
      </c>
      <c r="J97" s="198">
        <f t="shared" si="3"/>
        <v>0</v>
      </c>
      <c r="K97" s="103"/>
      <c r="L97" s="105" t="s">
        <v>155</v>
      </c>
      <c r="M97" s="586"/>
      <c r="N97" s="131" t="s">
        <v>755</v>
      </c>
      <c r="O97" s="125"/>
      <c r="P97" s="84"/>
      <c r="Q97" s="84"/>
      <c r="R97" s="84">
        <v>947</v>
      </c>
      <c r="S97" s="84">
        <f t="shared" si="4"/>
        <v>0</v>
      </c>
      <c r="T97" s="84">
        <v>3152</v>
      </c>
      <c r="U97" s="82">
        <f t="shared" si="2"/>
        <v>0</v>
      </c>
    </row>
    <row r="98" spans="1:21" ht="16.5" customHeight="1" x14ac:dyDescent="0.25">
      <c r="A98" s="87" t="s">
        <v>136</v>
      </c>
      <c r="B98" s="588"/>
      <c r="C98" s="354" t="s">
        <v>755</v>
      </c>
      <c r="D98" s="88"/>
      <c r="E98" s="84">
        <v>1</v>
      </c>
      <c r="F98" s="198"/>
      <c r="G98" s="84">
        <v>612</v>
      </c>
      <c r="H98" s="123">
        <v>81</v>
      </c>
      <c r="I98" s="265">
        <v>963</v>
      </c>
      <c r="J98" s="198">
        <f t="shared" si="3"/>
        <v>0</v>
      </c>
      <c r="K98" s="103"/>
      <c r="L98" s="105" t="s">
        <v>154</v>
      </c>
      <c r="M98" s="586"/>
      <c r="N98" s="131" t="s">
        <v>755</v>
      </c>
      <c r="O98" s="125"/>
      <c r="P98" s="84"/>
      <c r="Q98" s="84"/>
      <c r="R98" s="84">
        <v>1009</v>
      </c>
      <c r="S98" s="84">
        <f t="shared" si="4"/>
        <v>0</v>
      </c>
      <c r="T98" s="84">
        <v>3423</v>
      </c>
      <c r="U98" s="82">
        <f t="shared" si="2"/>
        <v>0</v>
      </c>
    </row>
    <row r="99" spans="1:21" ht="16.5" customHeight="1" thickBot="1" x14ac:dyDescent="0.3">
      <c r="A99" s="119" t="s">
        <v>137</v>
      </c>
      <c r="B99" s="588"/>
      <c r="C99" s="354" t="s">
        <v>755</v>
      </c>
      <c r="D99" s="88"/>
      <c r="E99" s="84">
        <v>1</v>
      </c>
      <c r="F99" s="198"/>
      <c r="G99" s="84">
        <v>612</v>
      </c>
      <c r="H99" s="123">
        <v>81</v>
      </c>
      <c r="I99" s="265">
        <v>1240</v>
      </c>
      <c r="J99" s="198">
        <f t="shared" si="3"/>
        <v>0</v>
      </c>
      <c r="K99" s="103"/>
      <c r="L99" s="87" t="s">
        <v>156</v>
      </c>
      <c r="M99" s="588"/>
      <c r="N99" s="131" t="s">
        <v>755</v>
      </c>
      <c r="O99" s="88"/>
      <c r="P99" s="84">
        <v>1094</v>
      </c>
      <c r="Q99" s="84"/>
      <c r="R99" s="84">
        <v>1094</v>
      </c>
      <c r="S99" s="84">
        <f t="shared" si="4"/>
        <v>0</v>
      </c>
      <c r="T99" s="84">
        <v>3572</v>
      </c>
      <c r="U99" s="82">
        <f t="shared" si="2"/>
        <v>0</v>
      </c>
    </row>
    <row r="100" spans="1:21" ht="27.75" customHeight="1" thickBot="1" x14ac:dyDescent="0.3">
      <c r="A100" s="87" t="s">
        <v>138</v>
      </c>
      <c r="B100" s="588"/>
      <c r="C100" s="354" t="s">
        <v>755</v>
      </c>
      <c r="D100" s="88"/>
      <c r="E100" s="84">
        <v>1</v>
      </c>
      <c r="F100" s="198"/>
      <c r="G100" s="84">
        <v>612</v>
      </c>
      <c r="H100" s="123">
        <v>81</v>
      </c>
      <c r="I100" s="265">
        <v>1240</v>
      </c>
      <c r="J100" s="198">
        <f t="shared" si="3"/>
        <v>0</v>
      </c>
      <c r="K100" s="103"/>
      <c r="L100" s="637" t="s">
        <v>42</v>
      </c>
      <c r="M100" s="638"/>
      <c r="N100" s="115" t="s">
        <v>765</v>
      </c>
      <c r="O100" s="137" t="s">
        <v>27</v>
      </c>
      <c r="P100" s="137" t="s">
        <v>28</v>
      </c>
      <c r="Q100" s="117" t="s">
        <v>27</v>
      </c>
      <c r="R100" s="136" t="s">
        <v>29</v>
      </c>
      <c r="S100" s="136" t="s">
        <v>30</v>
      </c>
      <c r="T100" s="137" t="s">
        <v>29</v>
      </c>
      <c r="U100" s="138" t="s">
        <v>31</v>
      </c>
    </row>
    <row r="101" spans="1:21" ht="16.5" customHeight="1" x14ac:dyDescent="0.25">
      <c r="A101" s="87" t="s">
        <v>139</v>
      </c>
      <c r="B101" s="565"/>
      <c r="C101" s="354" t="s">
        <v>755</v>
      </c>
      <c r="D101" s="86"/>
      <c r="E101" s="86"/>
      <c r="F101" s="198"/>
      <c r="I101" s="266">
        <v>1168</v>
      </c>
      <c r="J101" s="198">
        <f t="shared" si="3"/>
        <v>0</v>
      </c>
      <c r="K101" s="103"/>
      <c r="L101" s="119" t="s">
        <v>152</v>
      </c>
      <c r="M101" s="590"/>
      <c r="N101" s="128" t="s">
        <v>755</v>
      </c>
      <c r="O101" s="166"/>
      <c r="P101" s="166"/>
      <c r="Q101" s="121"/>
      <c r="R101" s="166"/>
      <c r="S101" s="166"/>
      <c r="T101" s="121">
        <v>1341</v>
      </c>
      <c r="U101" s="198">
        <f>Q101*T101</f>
        <v>0</v>
      </c>
    </row>
    <row r="102" spans="1:21" ht="15.75" customHeight="1" x14ac:dyDescent="0.25">
      <c r="A102" s="87" t="s">
        <v>140</v>
      </c>
      <c r="B102" s="588"/>
      <c r="C102" s="354" t="s">
        <v>755</v>
      </c>
      <c r="D102" s="88"/>
      <c r="E102" s="84">
        <v>1</v>
      </c>
      <c r="F102" s="198"/>
      <c r="G102" s="84">
        <v>612</v>
      </c>
      <c r="H102" s="123">
        <v>81</v>
      </c>
      <c r="I102" s="265">
        <v>1168</v>
      </c>
      <c r="J102" s="198">
        <f t="shared" si="3"/>
        <v>0</v>
      </c>
      <c r="K102" s="103"/>
      <c r="L102" s="87" t="s">
        <v>153</v>
      </c>
      <c r="M102" s="586"/>
      <c r="N102" s="128" t="s">
        <v>755</v>
      </c>
      <c r="O102" s="86"/>
      <c r="P102" s="86"/>
      <c r="Q102" s="121"/>
      <c r="R102" s="86"/>
      <c r="S102" s="86"/>
      <c r="T102" s="84">
        <v>1901</v>
      </c>
      <c r="U102" s="198">
        <f t="shared" ref="U102:U104" si="5">Q102*T102</f>
        <v>0</v>
      </c>
    </row>
    <row r="103" spans="1:21" ht="16.5" customHeight="1" x14ac:dyDescent="0.25">
      <c r="A103" s="119" t="s">
        <v>141</v>
      </c>
      <c r="B103" s="588"/>
      <c r="C103" s="354" t="s">
        <v>755</v>
      </c>
      <c r="D103" s="125"/>
      <c r="E103" s="84">
        <v>1</v>
      </c>
      <c r="F103" s="198"/>
      <c r="G103" s="84">
        <v>612</v>
      </c>
      <c r="H103" s="123">
        <v>81</v>
      </c>
      <c r="I103" s="265">
        <v>1447</v>
      </c>
      <c r="J103" s="198">
        <f t="shared" si="3"/>
        <v>0</v>
      </c>
      <c r="K103" s="103"/>
      <c r="L103" s="105" t="s">
        <v>769</v>
      </c>
      <c r="M103" s="270"/>
      <c r="N103" s="128" t="s">
        <v>755</v>
      </c>
      <c r="O103" s="125"/>
      <c r="P103" s="84"/>
      <c r="Q103" s="121"/>
      <c r="R103" s="84">
        <v>947</v>
      </c>
      <c r="S103" s="84">
        <f>O103*P103</f>
        <v>0</v>
      </c>
      <c r="T103" s="84">
        <v>1810</v>
      </c>
      <c r="U103" s="198">
        <f t="shared" si="5"/>
        <v>0</v>
      </c>
    </row>
    <row r="104" spans="1:21" ht="16.5" customHeight="1" thickBot="1" x14ac:dyDescent="0.3">
      <c r="A104" s="87" t="s">
        <v>142</v>
      </c>
      <c r="B104" s="586"/>
      <c r="C104" s="354" t="s">
        <v>755</v>
      </c>
      <c r="D104" s="125"/>
      <c r="E104" s="84">
        <v>1</v>
      </c>
      <c r="F104" s="198"/>
      <c r="G104" s="84">
        <v>612</v>
      </c>
      <c r="H104" s="123">
        <v>81</v>
      </c>
      <c r="I104" s="265">
        <v>1447</v>
      </c>
      <c r="J104" s="198">
        <f t="shared" si="3"/>
        <v>0</v>
      </c>
      <c r="K104" s="103"/>
      <c r="L104" s="105" t="s">
        <v>770</v>
      </c>
      <c r="M104" s="270"/>
      <c r="N104" s="128" t="s">
        <v>755</v>
      </c>
      <c r="O104" s="125"/>
      <c r="P104" s="84"/>
      <c r="Q104" s="121"/>
      <c r="R104" s="84">
        <v>947</v>
      </c>
      <c r="S104" s="84">
        <f>O104*P104</f>
        <v>0</v>
      </c>
      <c r="T104" s="84">
        <v>1983</v>
      </c>
      <c r="U104" s="198">
        <f t="shared" si="5"/>
        <v>0</v>
      </c>
    </row>
    <row r="105" spans="1:21" ht="27.75" customHeight="1" thickBot="1" x14ac:dyDescent="0.3">
      <c r="A105" s="119" t="s">
        <v>143</v>
      </c>
      <c r="B105" s="588"/>
      <c r="C105" s="354" t="s">
        <v>755</v>
      </c>
      <c r="D105" s="88"/>
      <c r="E105" s="84">
        <v>1</v>
      </c>
      <c r="F105" s="198"/>
      <c r="G105" s="84">
        <v>617</v>
      </c>
      <c r="H105" s="89">
        <v>81</v>
      </c>
      <c r="I105" s="265">
        <v>1978</v>
      </c>
      <c r="J105" s="198">
        <f t="shared" si="3"/>
        <v>0</v>
      </c>
      <c r="K105" s="103"/>
      <c r="L105" s="637" t="s">
        <v>299</v>
      </c>
      <c r="M105" s="638"/>
      <c r="N105" s="115" t="s">
        <v>765</v>
      </c>
      <c r="O105" s="137" t="s">
        <v>27</v>
      </c>
      <c r="P105" s="137" t="s">
        <v>28</v>
      </c>
      <c r="Q105" s="117" t="s">
        <v>27</v>
      </c>
      <c r="R105" s="136" t="s">
        <v>29</v>
      </c>
      <c r="S105" s="136" t="s">
        <v>30</v>
      </c>
      <c r="T105" s="137" t="s">
        <v>29</v>
      </c>
      <c r="U105" s="138" t="s">
        <v>31</v>
      </c>
    </row>
    <row r="106" spans="1:21" ht="16.5" customHeight="1" thickBot="1" x14ac:dyDescent="0.3">
      <c r="A106" s="87" t="s">
        <v>144</v>
      </c>
      <c r="B106" s="588"/>
      <c r="C106" s="354" t="s">
        <v>755</v>
      </c>
      <c r="D106" s="88"/>
      <c r="E106" s="84">
        <v>1</v>
      </c>
      <c r="F106" s="198"/>
      <c r="G106" s="84">
        <v>617</v>
      </c>
      <c r="H106" s="89">
        <v>81</v>
      </c>
      <c r="I106" s="265">
        <v>1978</v>
      </c>
      <c r="J106" s="198">
        <f t="shared" si="3"/>
        <v>0</v>
      </c>
      <c r="K106" s="103"/>
      <c r="L106" s="119" t="s">
        <v>294</v>
      </c>
      <c r="M106" s="591"/>
      <c r="N106" s="128" t="s">
        <v>755</v>
      </c>
      <c r="O106" s="140"/>
      <c r="P106" s="140"/>
      <c r="Q106" s="121"/>
      <c r="R106" s="140"/>
      <c r="S106" s="140"/>
      <c r="T106" s="121">
        <v>558</v>
      </c>
      <c r="U106" s="121">
        <f>Q106*T106</f>
        <v>0</v>
      </c>
    </row>
    <row r="107" spans="1:21" ht="27.75" customHeight="1" thickBot="1" x14ac:dyDescent="0.3">
      <c r="A107" s="114" t="s">
        <v>41</v>
      </c>
      <c r="B107" s="102"/>
      <c r="C107" s="115" t="s">
        <v>765</v>
      </c>
      <c r="D107" s="117" t="s">
        <v>27</v>
      </c>
      <c r="E107" s="116" t="s">
        <v>28</v>
      </c>
      <c r="F107" s="117" t="s">
        <v>27</v>
      </c>
      <c r="G107" s="116" t="s">
        <v>29</v>
      </c>
      <c r="H107" s="116" t="s">
        <v>30</v>
      </c>
      <c r="I107" s="117" t="s">
        <v>29</v>
      </c>
      <c r="J107" s="288" t="s">
        <v>31</v>
      </c>
      <c r="K107" s="103"/>
      <c r="L107" s="87" t="s">
        <v>295</v>
      </c>
      <c r="M107" s="592"/>
      <c r="N107" s="128" t="s">
        <v>755</v>
      </c>
      <c r="O107" s="105"/>
      <c r="P107" s="105"/>
      <c r="Q107" s="121"/>
      <c r="R107" s="105"/>
      <c r="S107" s="105"/>
      <c r="T107" s="84">
        <v>558</v>
      </c>
      <c r="U107" s="121">
        <f t="shared" ref="U107:U110" si="6">Q107*T107</f>
        <v>0</v>
      </c>
    </row>
    <row r="108" spans="1:21" ht="15.75" x14ac:dyDescent="0.25">
      <c r="A108" s="119" t="s">
        <v>158</v>
      </c>
      <c r="B108" s="587"/>
      <c r="C108" s="128" t="s">
        <v>755</v>
      </c>
      <c r="D108" s="120"/>
      <c r="E108" s="121">
        <v>1</v>
      </c>
      <c r="F108" s="121"/>
      <c r="G108" s="121">
        <v>765</v>
      </c>
      <c r="H108" s="129">
        <v>107</v>
      </c>
      <c r="I108" s="121">
        <v>1715</v>
      </c>
      <c r="J108" s="198">
        <f t="shared" ref="J108:J119" si="7">I108*F108</f>
        <v>0</v>
      </c>
      <c r="K108" s="103"/>
      <c r="L108" s="105" t="s">
        <v>296</v>
      </c>
      <c r="M108" s="586"/>
      <c r="N108" s="128" t="s">
        <v>755</v>
      </c>
      <c r="O108" s="105"/>
      <c r="P108" s="105"/>
      <c r="Q108" s="121"/>
      <c r="R108" s="105"/>
      <c r="S108" s="105"/>
      <c r="T108" s="84">
        <v>647</v>
      </c>
      <c r="U108" s="121">
        <f t="shared" si="6"/>
        <v>0</v>
      </c>
    </row>
    <row r="109" spans="1:21" ht="16.5" customHeight="1" x14ac:dyDescent="0.25">
      <c r="A109" s="119" t="s">
        <v>159</v>
      </c>
      <c r="B109" s="588"/>
      <c r="C109" s="128" t="s">
        <v>755</v>
      </c>
      <c r="D109" s="88"/>
      <c r="E109" s="84">
        <v>1</v>
      </c>
      <c r="F109" s="121"/>
      <c r="G109" s="84">
        <v>765</v>
      </c>
      <c r="H109" s="89">
        <v>107</v>
      </c>
      <c r="I109" s="84">
        <v>2356</v>
      </c>
      <c r="J109" s="198">
        <f t="shared" si="7"/>
        <v>0</v>
      </c>
      <c r="K109" s="103"/>
      <c r="L109" s="105" t="s">
        <v>297</v>
      </c>
      <c r="M109" s="586"/>
      <c r="N109" s="128" t="s">
        <v>755</v>
      </c>
      <c r="O109" s="105"/>
      <c r="P109" s="105"/>
      <c r="Q109" s="121"/>
      <c r="R109" s="105"/>
      <c r="S109" s="105"/>
      <c r="T109" s="84">
        <v>714</v>
      </c>
      <c r="U109" s="121">
        <f t="shared" si="6"/>
        <v>0</v>
      </c>
    </row>
    <row r="110" spans="1:21" ht="16.5" customHeight="1" x14ac:dyDescent="0.25">
      <c r="A110" s="289" t="s">
        <v>160</v>
      </c>
      <c r="B110" s="588"/>
      <c r="C110" s="128" t="s">
        <v>755</v>
      </c>
      <c r="D110" s="88"/>
      <c r="E110" s="84">
        <v>1</v>
      </c>
      <c r="F110" s="121"/>
      <c r="G110" s="84">
        <v>765</v>
      </c>
      <c r="H110" s="89">
        <v>107</v>
      </c>
      <c r="I110" s="84">
        <v>4871</v>
      </c>
      <c r="J110" s="198">
        <f t="shared" si="7"/>
        <v>0</v>
      </c>
      <c r="K110" s="103"/>
      <c r="L110" s="105" t="s">
        <v>298</v>
      </c>
      <c r="M110" s="565"/>
      <c r="N110" s="128" t="s">
        <v>755</v>
      </c>
      <c r="O110" s="86"/>
      <c r="P110" s="86"/>
      <c r="Q110" s="121"/>
      <c r="R110" s="86"/>
      <c r="S110" s="86"/>
      <c r="T110" s="265">
        <v>322</v>
      </c>
      <c r="U110" s="121">
        <f t="shared" si="6"/>
        <v>0</v>
      </c>
    </row>
    <row r="111" spans="1:21" ht="16.5" customHeight="1" x14ac:dyDescent="0.25">
      <c r="A111" s="133" t="s">
        <v>161</v>
      </c>
      <c r="B111" s="586"/>
      <c r="C111" s="128" t="s">
        <v>755</v>
      </c>
      <c r="D111" s="134"/>
      <c r="E111" s="134"/>
      <c r="F111" s="121"/>
      <c r="G111" s="134"/>
      <c r="H111" s="134"/>
      <c r="I111" s="135">
        <v>1715</v>
      </c>
      <c r="J111" s="198">
        <f t="shared" si="7"/>
        <v>0</v>
      </c>
      <c r="K111" s="85"/>
    </row>
    <row r="112" spans="1:21" ht="15.75" x14ac:dyDescent="0.25">
      <c r="A112" s="133" t="s">
        <v>162</v>
      </c>
      <c r="B112" s="588"/>
      <c r="C112" s="128" t="s">
        <v>755</v>
      </c>
      <c r="D112" s="88"/>
      <c r="E112" s="84">
        <v>826</v>
      </c>
      <c r="F112" s="121"/>
      <c r="G112" s="84">
        <v>826</v>
      </c>
      <c r="H112" s="84">
        <f>D112*E112</f>
        <v>0</v>
      </c>
      <c r="I112" s="84">
        <v>2356</v>
      </c>
      <c r="J112" s="198">
        <f t="shared" si="7"/>
        <v>0</v>
      </c>
      <c r="K112" s="85"/>
    </row>
    <row r="113" spans="1:21" x14ac:dyDescent="0.25">
      <c r="A113" s="589" t="s">
        <v>163</v>
      </c>
      <c r="B113" s="588"/>
      <c r="C113" s="128" t="s">
        <v>755</v>
      </c>
      <c r="D113" s="88"/>
      <c r="E113" s="84">
        <v>826</v>
      </c>
      <c r="F113" s="121"/>
      <c r="G113" s="84">
        <v>826</v>
      </c>
      <c r="H113" s="84">
        <f>D113*E113</f>
        <v>0</v>
      </c>
      <c r="I113" s="84">
        <v>4871</v>
      </c>
      <c r="J113" s="198">
        <f t="shared" si="7"/>
        <v>0</v>
      </c>
      <c r="K113" s="85"/>
    </row>
    <row r="114" spans="1:21" x14ac:dyDescent="0.25">
      <c r="A114" s="87" t="s">
        <v>164</v>
      </c>
      <c r="B114" s="588"/>
      <c r="C114" s="128" t="s">
        <v>755</v>
      </c>
      <c r="D114" s="88"/>
      <c r="E114" s="84">
        <v>826</v>
      </c>
      <c r="F114" s="121"/>
      <c r="G114" s="84">
        <v>826</v>
      </c>
      <c r="H114" s="84">
        <f>D114*E114</f>
        <v>0</v>
      </c>
      <c r="I114" s="84">
        <v>1865</v>
      </c>
      <c r="J114" s="198">
        <f t="shared" si="7"/>
        <v>0</v>
      </c>
      <c r="K114" s="85"/>
    </row>
    <row r="115" spans="1:21" ht="16.5" customHeight="1" x14ac:dyDescent="0.25">
      <c r="A115" s="87" t="s">
        <v>165</v>
      </c>
      <c r="B115" s="588"/>
      <c r="C115" s="128" t="s">
        <v>755</v>
      </c>
      <c r="D115" s="88"/>
      <c r="E115" s="84">
        <v>826</v>
      </c>
      <c r="F115" s="121"/>
      <c r="G115" s="84">
        <v>826</v>
      </c>
      <c r="H115" s="84">
        <f>D115*E115</f>
        <v>0</v>
      </c>
      <c r="I115" s="84">
        <v>2506</v>
      </c>
      <c r="J115" s="198">
        <f t="shared" si="7"/>
        <v>0</v>
      </c>
      <c r="K115" s="85"/>
    </row>
    <row r="116" spans="1:21" ht="16.5" customHeight="1" x14ac:dyDescent="0.25">
      <c r="A116" s="80" t="s">
        <v>166</v>
      </c>
      <c r="B116" s="588"/>
      <c r="C116" s="128" t="s">
        <v>755</v>
      </c>
      <c r="D116" s="86"/>
      <c r="E116" s="86"/>
      <c r="F116" s="121"/>
      <c r="G116" s="86"/>
      <c r="H116" s="86"/>
      <c r="I116" s="84">
        <v>5021</v>
      </c>
      <c r="J116" s="198">
        <f t="shared" si="7"/>
        <v>0</v>
      </c>
      <c r="K116" s="85"/>
    </row>
    <row r="117" spans="1:21" ht="16.5" customHeight="1" x14ac:dyDescent="0.25">
      <c r="A117" s="87" t="s">
        <v>167</v>
      </c>
      <c r="B117" s="588"/>
      <c r="C117" s="128" t="s">
        <v>755</v>
      </c>
      <c r="D117" s="88"/>
      <c r="E117" s="84">
        <v>860</v>
      </c>
      <c r="F117" s="121"/>
      <c r="G117" s="84">
        <v>860</v>
      </c>
      <c r="H117" s="84">
        <f>D117*E117</f>
        <v>0</v>
      </c>
      <c r="I117" s="84">
        <v>1865</v>
      </c>
      <c r="J117" s="198">
        <f t="shared" si="7"/>
        <v>0</v>
      </c>
      <c r="K117" s="85"/>
    </row>
    <row r="118" spans="1:21" ht="16.5" customHeight="1" x14ac:dyDescent="0.25">
      <c r="A118" s="87" t="s">
        <v>168</v>
      </c>
      <c r="B118" s="588"/>
      <c r="C118" s="128" t="s">
        <v>755</v>
      </c>
      <c r="D118" s="88"/>
      <c r="E118" s="84">
        <v>860</v>
      </c>
      <c r="F118" s="121"/>
      <c r="G118" s="84">
        <v>860</v>
      </c>
      <c r="H118" s="84">
        <f>D118*E118</f>
        <v>0</v>
      </c>
      <c r="I118" s="84">
        <v>2506</v>
      </c>
      <c r="J118" s="198">
        <f t="shared" si="7"/>
        <v>0</v>
      </c>
      <c r="K118" s="85"/>
    </row>
    <row r="119" spans="1:21" ht="16.5" customHeight="1" x14ac:dyDescent="0.25">
      <c r="A119" s="80" t="s">
        <v>169</v>
      </c>
      <c r="B119" s="588"/>
      <c r="C119" s="128" t="s">
        <v>755</v>
      </c>
      <c r="D119" s="88"/>
      <c r="E119" s="84">
        <v>860</v>
      </c>
      <c r="F119" s="121"/>
      <c r="G119" s="84">
        <v>860</v>
      </c>
      <c r="H119" s="84">
        <f>D119*E119</f>
        <v>0</v>
      </c>
      <c r="I119" s="84">
        <v>5021</v>
      </c>
      <c r="J119" s="198">
        <f t="shared" si="7"/>
        <v>0</v>
      </c>
      <c r="K119" s="90"/>
    </row>
    <row r="120" spans="1:21" ht="16.5" customHeight="1" x14ac:dyDescent="0.25">
      <c r="K120" s="336"/>
    </row>
    <row r="121" spans="1:21" ht="16.5" customHeight="1" x14ac:dyDescent="0.25">
      <c r="K121" s="336"/>
      <c r="L121" s="311"/>
      <c r="M121" s="315"/>
      <c r="N121" s="311"/>
      <c r="O121" s="313"/>
      <c r="P121" s="258"/>
      <c r="Q121" s="258"/>
      <c r="R121" s="258"/>
      <c r="S121" s="316"/>
      <c r="T121" s="258"/>
      <c r="U121" s="256"/>
    </row>
    <row r="122" spans="1:21" ht="16.5" customHeight="1" x14ac:dyDescent="0.25">
      <c r="A122" s="252"/>
      <c r="B122" s="312"/>
      <c r="C122" s="306"/>
      <c r="D122" s="252"/>
      <c r="E122" s="252"/>
      <c r="F122" s="258"/>
      <c r="G122" s="252"/>
      <c r="H122" s="252"/>
      <c r="I122" s="258"/>
      <c r="J122" s="256"/>
      <c r="K122" s="336"/>
      <c r="L122" s="311"/>
      <c r="M122" s="315"/>
      <c r="N122" s="311"/>
      <c r="O122" s="313"/>
      <c r="P122" s="258"/>
      <c r="Q122" s="258"/>
      <c r="R122" s="258"/>
      <c r="S122" s="316"/>
      <c r="T122" s="258"/>
      <c r="U122" s="256"/>
    </row>
    <row r="123" spans="1:21" ht="16.5" customHeight="1" x14ac:dyDescent="0.25">
      <c r="A123" s="93"/>
      <c r="B123" s="94"/>
      <c r="C123" s="93"/>
      <c r="D123" s="95"/>
      <c r="E123" s="96"/>
      <c r="F123" s="92"/>
      <c r="G123" s="96"/>
      <c r="H123" s="97"/>
      <c r="I123" s="143" t="s">
        <v>37</v>
      </c>
      <c r="J123" s="91">
        <f>SUM(J85:J122)</f>
        <v>0</v>
      </c>
      <c r="K123" s="370"/>
      <c r="L123" s="371"/>
      <c r="M123" s="372"/>
      <c r="N123" s="371"/>
      <c r="O123" s="373"/>
      <c r="P123" s="374"/>
      <c r="Q123" s="374"/>
      <c r="R123" s="374"/>
      <c r="S123" s="375"/>
      <c r="T123" s="374" t="s">
        <v>37</v>
      </c>
      <c r="U123" s="376">
        <f>SUM(U85:U119)</f>
        <v>0</v>
      </c>
    </row>
    <row r="124" spans="1:21" ht="16.5" customHeight="1" x14ac:dyDescent="0.25">
      <c r="A124" s="93"/>
      <c r="B124" s="94"/>
      <c r="C124" s="93"/>
      <c r="D124" s="95"/>
      <c r="E124" s="96"/>
      <c r="F124" s="92"/>
      <c r="G124" s="96"/>
      <c r="H124" s="97"/>
      <c r="I124" s="143"/>
      <c r="J124" s="91"/>
      <c r="K124" s="370"/>
      <c r="L124" s="371"/>
      <c r="M124" s="372"/>
      <c r="N124" s="371"/>
      <c r="O124" s="373"/>
      <c r="P124" s="374"/>
      <c r="Q124" s="374"/>
      <c r="R124" s="374"/>
      <c r="S124" s="375"/>
      <c r="T124" s="374"/>
      <c r="U124" s="376"/>
    </row>
    <row r="125" spans="1:21" ht="16.5" customHeight="1" x14ac:dyDescent="0.25">
      <c r="A125" s="93"/>
      <c r="B125" s="94"/>
      <c r="C125" s="93"/>
      <c r="D125" s="95"/>
      <c r="E125" s="96"/>
      <c r="F125" s="92"/>
      <c r="G125" s="96"/>
      <c r="H125" s="97"/>
      <c r="I125" s="143"/>
      <c r="J125" s="91"/>
      <c r="K125" s="370"/>
      <c r="L125" s="371"/>
      <c r="M125" s="372"/>
      <c r="N125" s="371"/>
      <c r="O125" s="373"/>
      <c r="P125" s="374"/>
      <c r="Q125" s="374"/>
      <c r="R125" s="374"/>
      <c r="S125" s="375"/>
      <c r="T125" s="374"/>
      <c r="U125" s="376"/>
    </row>
    <row r="126" spans="1:21" ht="16.5" customHeight="1" x14ac:dyDescent="0.25">
      <c r="A126" s="93"/>
      <c r="B126" s="94"/>
      <c r="C126" s="93"/>
      <c r="D126" s="95"/>
      <c r="E126" s="96"/>
      <c r="F126" s="92"/>
      <c r="G126" s="96"/>
      <c r="H126" s="97"/>
      <c r="I126" s="96"/>
      <c r="J126" s="91"/>
      <c r="K126" s="92"/>
      <c r="L126" s="99"/>
      <c r="M126" s="9"/>
      <c r="N126" s="99"/>
      <c r="O126" s="100"/>
      <c r="P126" s="92"/>
      <c r="Q126" s="256"/>
      <c r="R126" s="92"/>
      <c r="S126" s="92"/>
      <c r="T126" s="96"/>
      <c r="U126" s="91"/>
    </row>
    <row r="127" spans="1:21" ht="15.75" customHeight="1" x14ac:dyDescent="0.35">
      <c r="A127" s="1"/>
      <c r="B127" s="2"/>
      <c r="C127" s="1"/>
      <c r="D127" s="2"/>
      <c r="E127" s="1"/>
      <c r="M127" s="9"/>
      <c r="N127" s="106"/>
      <c r="O127" s="3"/>
      <c r="P127" s="3"/>
      <c r="Q127" s="321" t="s">
        <v>488</v>
      </c>
      <c r="R127" s="252"/>
      <c r="S127" s="252"/>
      <c r="T127" s="252"/>
      <c r="U127" s="261"/>
    </row>
    <row r="128" spans="1:21" ht="15.75" customHeight="1" x14ac:dyDescent="0.35">
      <c r="A128" s="1"/>
      <c r="B128" s="2"/>
      <c r="C128" s="1"/>
      <c r="D128" s="2"/>
      <c r="E128" s="1"/>
      <c r="F128" s="647" t="s">
        <v>0</v>
      </c>
      <c r="G128" s="647"/>
      <c r="H128" s="647"/>
      <c r="I128" s="647"/>
      <c r="J128" s="647"/>
      <c r="K128" s="647"/>
      <c r="L128" s="647"/>
      <c r="M128" s="648"/>
      <c r="N128" s="86"/>
      <c r="O128" s="3"/>
      <c r="P128" s="3"/>
      <c r="Q128" s="319" t="s">
        <v>489</v>
      </c>
      <c r="R128" s="252"/>
      <c r="S128" s="252"/>
      <c r="T128" s="252"/>
      <c r="U128" s="261"/>
    </row>
    <row r="129" spans="1:21" ht="16.5" customHeight="1" x14ac:dyDescent="0.25">
      <c r="A129" s="1"/>
      <c r="B129" s="2"/>
      <c r="C129" s="1"/>
      <c r="D129" s="2"/>
      <c r="E129" s="1"/>
      <c r="F129" s="647" t="s">
        <v>445</v>
      </c>
      <c r="G129" s="647"/>
      <c r="H129" s="647"/>
      <c r="I129" s="647"/>
      <c r="J129" s="647"/>
      <c r="K129" s="647"/>
      <c r="L129" s="647"/>
      <c r="M129" s="648"/>
      <c r="N129" s="107"/>
      <c r="O129" s="1"/>
      <c r="P129" s="1"/>
      <c r="Q129" s="319" t="s">
        <v>490</v>
      </c>
      <c r="R129" s="252"/>
      <c r="S129" s="252"/>
      <c r="T129" s="252"/>
      <c r="U129" s="253"/>
    </row>
    <row r="130" spans="1:21" ht="15.75" customHeight="1" x14ac:dyDescent="0.25">
      <c r="A130" s="1"/>
      <c r="B130" s="2"/>
      <c r="C130" s="1"/>
      <c r="D130" s="2"/>
      <c r="E130" s="1"/>
      <c r="F130" s="1"/>
      <c r="G130" s="2"/>
      <c r="H130" s="2"/>
      <c r="I130" s="624"/>
      <c r="J130" s="649"/>
      <c r="K130" s="649"/>
      <c r="L130" s="649"/>
      <c r="M130" s="2"/>
      <c r="N130" s="107"/>
      <c r="O130" s="1"/>
      <c r="P130" s="1"/>
      <c r="Q130" s="321" t="s">
        <v>491</v>
      </c>
      <c r="R130" s="252"/>
      <c r="S130" s="252"/>
      <c r="T130" s="252"/>
      <c r="U130" s="253"/>
    </row>
    <row r="131" spans="1:21" ht="15.75" thickBot="1" x14ac:dyDescent="0.3">
      <c r="A131" s="93"/>
      <c r="B131" s="94"/>
      <c r="C131" s="93"/>
      <c r="D131" s="95"/>
      <c r="E131" s="96"/>
      <c r="F131" s="96"/>
      <c r="G131" s="96"/>
      <c r="H131" s="97"/>
      <c r="I131" s="96"/>
      <c r="J131" s="96"/>
      <c r="K131" s="92"/>
      <c r="L131" s="93"/>
      <c r="M131" s="9"/>
      <c r="N131" s="86"/>
      <c r="O131" s="96"/>
      <c r="P131" s="96"/>
      <c r="Q131" s="321" t="s">
        <v>492</v>
      </c>
      <c r="R131" s="252"/>
      <c r="S131" s="252"/>
      <c r="T131" s="252"/>
      <c r="U131" s="252"/>
    </row>
    <row r="132" spans="1:21" ht="7.5" customHeight="1" thickBot="1" x14ac:dyDescent="0.3">
      <c r="A132" s="93"/>
      <c r="B132" s="94"/>
      <c r="C132" s="93"/>
      <c r="D132" s="95"/>
      <c r="E132" s="96"/>
      <c r="F132" s="96"/>
      <c r="G132" s="96"/>
      <c r="H132" s="97"/>
      <c r="I132" s="96"/>
      <c r="J132" s="96"/>
      <c r="K132" s="92"/>
      <c r="L132" s="93"/>
      <c r="M132" s="9"/>
      <c r="O132" s="96"/>
      <c r="P132" s="96"/>
    </row>
    <row r="133" spans="1:21" ht="4.5" customHeight="1" thickBot="1" x14ac:dyDescent="0.3">
      <c r="A133" s="108"/>
      <c r="B133" s="109"/>
      <c r="C133" s="110"/>
      <c r="D133" s="111"/>
      <c r="E133" s="73"/>
      <c r="F133" s="73"/>
      <c r="G133" s="73"/>
      <c r="H133" s="73"/>
      <c r="I133" s="73"/>
      <c r="J133" s="73"/>
      <c r="K133" s="72"/>
      <c r="L133" s="72"/>
      <c r="M133" s="71"/>
      <c r="N133" s="112"/>
      <c r="O133" s="74"/>
      <c r="P133" s="74"/>
      <c r="Q133" s="74"/>
      <c r="R133" s="74"/>
      <c r="S133" s="74"/>
      <c r="T133" s="113"/>
      <c r="U133" s="75"/>
    </row>
    <row r="134" spans="1:21" ht="27.75" customHeight="1" thickBot="1" x14ac:dyDescent="0.3">
      <c r="A134" s="114" t="s">
        <v>43</v>
      </c>
      <c r="B134" s="115"/>
      <c r="C134" s="115" t="s">
        <v>765</v>
      </c>
      <c r="D134" s="117" t="s">
        <v>27</v>
      </c>
      <c r="E134" s="116" t="s">
        <v>29</v>
      </c>
      <c r="F134" s="117" t="s">
        <v>27</v>
      </c>
      <c r="G134" s="116" t="s">
        <v>29</v>
      </c>
      <c r="H134" s="116" t="s">
        <v>30</v>
      </c>
      <c r="I134" s="117" t="s">
        <v>29</v>
      </c>
      <c r="J134" s="118" t="s">
        <v>31</v>
      </c>
      <c r="K134" s="79"/>
      <c r="L134" s="114" t="s">
        <v>440</v>
      </c>
      <c r="M134" s="102"/>
      <c r="N134" s="115" t="s">
        <v>765</v>
      </c>
      <c r="O134" s="117" t="s">
        <v>27</v>
      </c>
      <c r="P134" s="117" t="s">
        <v>29</v>
      </c>
      <c r="Q134" s="117" t="s">
        <v>27</v>
      </c>
      <c r="R134" s="117" t="s">
        <v>29</v>
      </c>
      <c r="S134" s="117" t="s">
        <v>30</v>
      </c>
      <c r="T134" s="117" t="s">
        <v>29</v>
      </c>
      <c r="U134" s="118" t="s">
        <v>31</v>
      </c>
    </row>
    <row r="135" spans="1:21" ht="14.25" customHeight="1" x14ac:dyDescent="0.25">
      <c r="A135" s="119" t="s">
        <v>221</v>
      </c>
      <c r="B135" s="587"/>
      <c r="C135" s="128" t="s">
        <v>755</v>
      </c>
      <c r="D135" s="317"/>
      <c r="E135" s="317"/>
      <c r="F135" s="147"/>
      <c r="G135" s="317"/>
      <c r="H135" s="317"/>
      <c r="I135" s="121">
        <v>413</v>
      </c>
      <c r="J135" s="121">
        <f>F135*I135</f>
        <v>0</v>
      </c>
      <c r="K135" s="85"/>
      <c r="L135" s="361" t="s">
        <v>771</v>
      </c>
      <c r="M135" s="274"/>
      <c r="N135" s="131" t="s">
        <v>755</v>
      </c>
      <c r="O135" s="105"/>
      <c r="P135" s="84">
        <v>389</v>
      </c>
      <c r="Q135" s="147"/>
      <c r="R135" s="105"/>
      <c r="S135" s="105"/>
      <c r="T135" s="266">
        <v>2566</v>
      </c>
      <c r="U135" s="125">
        <f>T135*Q135</f>
        <v>0</v>
      </c>
    </row>
    <row r="136" spans="1:21" ht="16.5" customHeight="1" x14ac:dyDescent="0.25">
      <c r="A136" s="87" t="s">
        <v>222</v>
      </c>
      <c r="B136" s="588"/>
      <c r="C136" s="128" t="s">
        <v>755</v>
      </c>
      <c r="D136" s="145"/>
      <c r="E136" s="145"/>
      <c r="F136" s="147"/>
      <c r="G136" s="145"/>
      <c r="H136" s="145"/>
      <c r="I136" s="84">
        <v>413</v>
      </c>
      <c r="J136" s="121">
        <f t="shared" ref="J136:J155" si="8">F136*I136</f>
        <v>0</v>
      </c>
      <c r="K136" s="85"/>
      <c r="L136" s="361" t="s">
        <v>764</v>
      </c>
      <c r="M136" s="274"/>
      <c r="N136" s="131" t="s">
        <v>755</v>
      </c>
      <c r="O136" s="105"/>
      <c r="P136" s="84">
        <v>389</v>
      </c>
      <c r="Q136" s="147"/>
      <c r="R136" s="105"/>
      <c r="S136" s="105"/>
      <c r="T136" s="84">
        <v>3961</v>
      </c>
      <c r="U136" s="125">
        <f>T136*Q136</f>
        <v>0</v>
      </c>
    </row>
    <row r="137" spans="1:21" ht="16.5" customHeight="1" x14ac:dyDescent="0.25">
      <c r="A137" s="87" t="s">
        <v>227</v>
      </c>
      <c r="B137" s="588"/>
      <c r="C137" s="128" t="s">
        <v>755</v>
      </c>
      <c r="D137" s="145"/>
      <c r="E137" s="145"/>
      <c r="F137" s="147"/>
      <c r="G137" s="145"/>
      <c r="H137" s="145"/>
      <c r="I137" s="84">
        <v>459</v>
      </c>
      <c r="J137" s="121">
        <f t="shared" si="8"/>
        <v>0</v>
      </c>
      <c r="K137" s="85"/>
      <c r="L137" s="87" t="s">
        <v>57</v>
      </c>
      <c r="M137" s="269"/>
      <c r="N137" s="131" t="s">
        <v>755</v>
      </c>
      <c r="O137" s="105"/>
      <c r="P137" s="84">
        <v>434</v>
      </c>
      <c r="Q137" s="142"/>
      <c r="R137" s="105"/>
      <c r="S137" s="105"/>
      <c r="T137" s="84">
        <v>1086</v>
      </c>
      <c r="U137" s="139">
        <f>Q137*T137</f>
        <v>0</v>
      </c>
    </row>
    <row r="138" spans="1:21" ht="17.25" customHeight="1" x14ac:dyDescent="0.25">
      <c r="A138" s="87" t="s">
        <v>228</v>
      </c>
      <c r="B138" s="588"/>
      <c r="C138" s="128" t="s">
        <v>755</v>
      </c>
      <c r="D138" s="145"/>
      <c r="E138" s="145"/>
      <c r="F138" s="147"/>
      <c r="G138" s="145"/>
      <c r="H138" s="145"/>
      <c r="I138" s="84">
        <v>459</v>
      </c>
      <c r="J138" s="121">
        <f t="shared" si="8"/>
        <v>0</v>
      </c>
      <c r="K138" s="85"/>
      <c r="L138" s="87" t="s">
        <v>53</v>
      </c>
      <c r="M138" s="269"/>
      <c r="N138" s="131" t="s">
        <v>755</v>
      </c>
      <c r="O138" s="105"/>
      <c r="P138" s="84">
        <v>469</v>
      </c>
      <c r="Q138" s="142"/>
      <c r="R138" s="105"/>
      <c r="S138" s="105"/>
      <c r="T138" s="84">
        <v>1191</v>
      </c>
      <c r="U138" s="139">
        <f t="shared" ref="U138:U146" si="9">Q138*T138</f>
        <v>0</v>
      </c>
    </row>
    <row r="139" spans="1:21" ht="16.5" customHeight="1" x14ac:dyDescent="0.25">
      <c r="A139" s="87" t="s">
        <v>233</v>
      </c>
      <c r="B139" s="588"/>
      <c r="C139" s="128" t="s">
        <v>755</v>
      </c>
      <c r="D139" s="145"/>
      <c r="E139" s="145"/>
      <c r="F139" s="147"/>
      <c r="G139" s="145"/>
      <c r="H139" s="145"/>
      <c r="I139" s="84">
        <v>474</v>
      </c>
      <c r="J139" s="121">
        <f t="shared" si="8"/>
        <v>0</v>
      </c>
      <c r="K139" s="132"/>
      <c r="L139" s="87" t="s">
        <v>54</v>
      </c>
      <c r="M139" s="263"/>
      <c r="N139" s="131" t="s">
        <v>755</v>
      </c>
      <c r="O139" s="105"/>
      <c r="P139" s="84">
        <v>503</v>
      </c>
      <c r="Q139" s="537"/>
      <c r="R139" s="105"/>
      <c r="S139" s="105"/>
      <c r="T139" s="84">
        <v>1301</v>
      </c>
      <c r="U139" s="139">
        <f t="shared" si="9"/>
        <v>0</v>
      </c>
    </row>
    <row r="140" spans="1:21" ht="15.75" customHeight="1" x14ac:dyDescent="0.25">
      <c r="A140" s="87" t="s">
        <v>234</v>
      </c>
      <c r="B140" s="588"/>
      <c r="C140" s="128" t="s">
        <v>755</v>
      </c>
      <c r="D140" s="145"/>
      <c r="E140" s="145"/>
      <c r="F140" s="147"/>
      <c r="G140" s="145"/>
      <c r="H140" s="145"/>
      <c r="I140" s="84">
        <v>474</v>
      </c>
      <c r="J140" s="121">
        <f t="shared" si="8"/>
        <v>0</v>
      </c>
      <c r="K140" s="85"/>
      <c r="L140" s="87" t="s">
        <v>55</v>
      </c>
      <c r="M140" s="263"/>
      <c r="N140" s="131" t="s">
        <v>755</v>
      </c>
      <c r="O140" s="105"/>
      <c r="P140" s="84">
        <v>538</v>
      </c>
      <c r="Q140" s="537"/>
      <c r="R140" s="105"/>
      <c r="S140" s="105"/>
      <c r="T140" s="84">
        <v>1411</v>
      </c>
      <c r="U140" s="139">
        <f t="shared" si="9"/>
        <v>0</v>
      </c>
    </row>
    <row r="141" spans="1:21" ht="15.75" customHeight="1" x14ac:dyDescent="0.25">
      <c r="A141" s="87" t="s">
        <v>239</v>
      </c>
      <c r="B141" s="588"/>
      <c r="C141" s="128" t="s">
        <v>755</v>
      </c>
      <c r="D141" s="145"/>
      <c r="E141" s="145"/>
      <c r="F141" s="147"/>
      <c r="G141" s="145"/>
      <c r="H141" s="145"/>
      <c r="I141" s="84">
        <v>549</v>
      </c>
      <c r="J141" s="121">
        <f t="shared" si="8"/>
        <v>0</v>
      </c>
      <c r="K141" s="85"/>
      <c r="L141" s="157" t="s">
        <v>260</v>
      </c>
      <c r="M141" s="269"/>
      <c r="N141" s="131" t="s">
        <v>755</v>
      </c>
      <c r="O141" s="105"/>
      <c r="P141" s="84">
        <v>516</v>
      </c>
      <c r="Q141" s="537"/>
      <c r="R141" s="105"/>
      <c r="S141" s="105"/>
      <c r="T141" s="84">
        <v>1055</v>
      </c>
      <c r="U141" s="139">
        <f t="shared" si="9"/>
        <v>0</v>
      </c>
    </row>
    <row r="142" spans="1:21" ht="15.75" customHeight="1" x14ac:dyDescent="0.25">
      <c r="A142" s="87" t="s">
        <v>240</v>
      </c>
      <c r="B142" s="588"/>
      <c r="C142" s="128" t="s">
        <v>755</v>
      </c>
      <c r="D142" s="145"/>
      <c r="E142" s="145"/>
      <c r="F142" s="147"/>
      <c r="G142" s="145"/>
      <c r="H142" s="145"/>
      <c r="I142" s="84">
        <v>549</v>
      </c>
      <c r="J142" s="121">
        <f t="shared" si="8"/>
        <v>0</v>
      </c>
      <c r="K142" s="85"/>
      <c r="L142" s="157" t="s">
        <v>261</v>
      </c>
      <c r="M142" s="269"/>
      <c r="N142" s="131" t="s">
        <v>755</v>
      </c>
      <c r="O142" s="140"/>
      <c r="P142" s="121">
        <v>516</v>
      </c>
      <c r="Q142" s="537"/>
      <c r="R142" s="140"/>
      <c r="S142" s="140"/>
      <c r="T142" s="121">
        <v>1055</v>
      </c>
      <c r="U142" s="139">
        <f t="shared" si="9"/>
        <v>0</v>
      </c>
    </row>
    <row r="143" spans="1:21" ht="15.75" x14ac:dyDescent="0.25">
      <c r="A143" s="87" t="s">
        <v>245</v>
      </c>
      <c r="B143" s="588"/>
      <c r="C143" s="128" t="s">
        <v>755</v>
      </c>
      <c r="D143" s="145"/>
      <c r="E143" s="145"/>
      <c r="F143" s="147"/>
      <c r="G143" s="145"/>
      <c r="H143" s="145"/>
      <c r="I143" s="84">
        <v>628</v>
      </c>
      <c r="J143" s="121">
        <f t="shared" si="8"/>
        <v>0</v>
      </c>
      <c r="K143" s="132"/>
      <c r="L143" s="157" t="s">
        <v>262</v>
      </c>
      <c r="M143" s="269"/>
      <c r="N143" s="131" t="s">
        <v>755</v>
      </c>
      <c r="O143" s="105"/>
      <c r="P143" s="84">
        <v>516</v>
      </c>
      <c r="Q143" s="537"/>
      <c r="R143" s="105"/>
      <c r="S143" s="105"/>
      <c r="T143" s="84">
        <v>1285</v>
      </c>
      <c r="U143" s="139">
        <f t="shared" si="9"/>
        <v>0</v>
      </c>
    </row>
    <row r="144" spans="1:21" ht="15.75" customHeight="1" x14ac:dyDescent="0.25">
      <c r="A144" s="87" t="s">
        <v>246</v>
      </c>
      <c r="B144" s="588"/>
      <c r="C144" s="128" t="s">
        <v>755</v>
      </c>
      <c r="D144" s="145"/>
      <c r="E144" s="145"/>
      <c r="F144" s="147"/>
      <c r="G144" s="145"/>
      <c r="H144" s="145"/>
      <c r="I144" s="84">
        <v>628</v>
      </c>
      <c r="J144" s="121">
        <f t="shared" si="8"/>
        <v>0</v>
      </c>
      <c r="K144" s="85"/>
      <c r="L144" s="157" t="s">
        <v>263</v>
      </c>
      <c r="M144" s="269"/>
      <c r="N144" s="131" t="s">
        <v>755</v>
      </c>
      <c r="O144" s="105"/>
      <c r="P144" s="84">
        <v>516</v>
      </c>
      <c r="Q144" s="537"/>
      <c r="R144" s="105"/>
      <c r="S144" s="105"/>
      <c r="T144" s="84">
        <v>1285</v>
      </c>
      <c r="U144" s="139">
        <f t="shared" si="9"/>
        <v>0</v>
      </c>
    </row>
    <row r="145" spans="1:21" ht="15.75" x14ac:dyDescent="0.25">
      <c r="A145" s="87" t="s">
        <v>103</v>
      </c>
      <c r="B145" s="588"/>
      <c r="C145" s="128" t="s">
        <v>755</v>
      </c>
      <c r="D145" s="145"/>
      <c r="E145" s="145"/>
      <c r="F145" s="147"/>
      <c r="G145" s="145"/>
      <c r="H145" s="145"/>
      <c r="I145" s="84">
        <v>703</v>
      </c>
      <c r="J145" s="121">
        <f t="shared" si="8"/>
        <v>0</v>
      </c>
      <c r="K145" s="85"/>
      <c r="L145" s="87" t="s">
        <v>268</v>
      </c>
      <c r="M145" s="269"/>
      <c r="N145" s="131" t="s">
        <v>755</v>
      </c>
      <c r="O145" s="105"/>
      <c r="P145" s="84">
        <v>340</v>
      </c>
      <c r="Q145" s="537"/>
      <c r="R145" s="155"/>
      <c r="S145" s="155"/>
      <c r="T145" s="84">
        <v>833</v>
      </c>
      <c r="U145" s="139">
        <f t="shared" si="9"/>
        <v>0</v>
      </c>
    </row>
    <row r="146" spans="1:21" ht="15.75" customHeight="1" thickBot="1" x14ac:dyDescent="0.3">
      <c r="A146" s="361" t="s">
        <v>766</v>
      </c>
      <c r="B146" s="274"/>
      <c r="C146" s="128" t="s">
        <v>755</v>
      </c>
      <c r="D146" s="145"/>
      <c r="E146" s="145"/>
      <c r="F146" s="147"/>
      <c r="G146" s="145"/>
      <c r="H146" s="145"/>
      <c r="I146" s="84">
        <v>2294</v>
      </c>
      <c r="J146" s="121">
        <f t="shared" si="8"/>
        <v>0</v>
      </c>
      <c r="K146" s="85"/>
      <c r="L146" s="126" t="s">
        <v>269</v>
      </c>
      <c r="M146" s="293"/>
      <c r="N146" s="131" t="s">
        <v>755</v>
      </c>
      <c r="O146" s="141"/>
      <c r="P146" s="127">
        <v>340</v>
      </c>
      <c r="Q146" s="537"/>
      <c r="R146" s="186"/>
      <c r="S146" s="186"/>
      <c r="T146" s="127">
        <v>833</v>
      </c>
      <c r="U146" s="139">
        <f t="shared" si="9"/>
        <v>0</v>
      </c>
    </row>
    <row r="147" spans="1:21" ht="27" customHeight="1" thickBot="1" x14ac:dyDescent="0.3">
      <c r="A147" s="361" t="s">
        <v>767</v>
      </c>
      <c r="B147" s="274"/>
      <c r="C147" s="128" t="s">
        <v>755</v>
      </c>
      <c r="D147" s="145"/>
      <c r="E147" s="145"/>
      <c r="F147" s="147"/>
      <c r="G147" s="145"/>
      <c r="H147" s="145"/>
      <c r="I147" s="84">
        <v>3689</v>
      </c>
      <c r="J147" s="121">
        <f t="shared" si="8"/>
        <v>0</v>
      </c>
      <c r="K147" s="130"/>
      <c r="L147" s="637" t="s">
        <v>58</v>
      </c>
      <c r="M147" s="638"/>
      <c r="N147" s="115" t="s">
        <v>765</v>
      </c>
      <c r="O147" s="117" t="s">
        <v>27</v>
      </c>
      <c r="P147" s="117" t="s">
        <v>29</v>
      </c>
      <c r="Q147" s="117" t="s">
        <v>27</v>
      </c>
      <c r="R147" s="117" t="s">
        <v>29</v>
      </c>
      <c r="S147" s="117" t="s">
        <v>30</v>
      </c>
      <c r="T147" s="117" t="s">
        <v>29</v>
      </c>
      <c r="U147" s="118" t="s">
        <v>31</v>
      </c>
    </row>
    <row r="148" spans="1:21" ht="15.75" customHeight="1" x14ac:dyDescent="0.25">
      <c r="A148" s="87" t="s">
        <v>45</v>
      </c>
      <c r="B148" s="588"/>
      <c r="C148" s="128" t="s">
        <v>755</v>
      </c>
      <c r="D148" s="145"/>
      <c r="E148" s="145"/>
      <c r="F148" s="147"/>
      <c r="G148" s="84">
        <v>408</v>
      </c>
      <c r="H148" s="145"/>
      <c r="I148" s="84">
        <v>784</v>
      </c>
      <c r="J148" s="121">
        <f t="shared" si="8"/>
        <v>0</v>
      </c>
      <c r="K148" s="85"/>
      <c r="L148" s="119" t="s">
        <v>101</v>
      </c>
      <c r="M148" s="166"/>
      <c r="N148" s="128" t="s">
        <v>755</v>
      </c>
      <c r="O148" s="166"/>
      <c r="P148" s="166"/>
      <c r="Q148" s="537"/>
      <c r="R148" s="166"/>
      <c r="S148" s="166"/>
      <c r="T148" s="121">
        <v>361</v>
      </c>
      <c r="U148" s="139">
        <f>Q148*T148</f>
        <v>0</v>
      </c>
    </row>
    <row r="149" spans="1:21" ht="15.75" customHeight="1" x14ac:dyDescent="0.25">
      <c r="A149" s="87" t="s">
        <v>46</v>
      </c>
      <c r="B149" s="588"/>
      <c r="C149" s="128" t="s">
        <v>755</v>
      </c>
      <c r="D149" s="145"/>
      <c r="E149" s="145"/>
      <c r="F149" s="147"/>
      <c r="G149" s="84">
        <v>363</v>
      </c>
      <c r="H149" s="145"/>
      <c r="I149" s="84">
        <v>865</v>
      </c>
      <c r="J149" s="121">
        <f t="shared" si="8"/>
        <v>0</v>
      </c>
      <c r="K149" s="85"/>
      <c r="L149" s="87" t="s">
        <v>59</v>
      </c>
      <c r="M149" s="86"/>
      <c r="N149" s="128" t="s">
        <v>755</v>
      </c>
      <c r="O149" s="105"/>
      <c r="P149" s="105"/>
      <c r="Q149" s="537"/>
      <c r="R149" s="105"/>
      <c r="S149" s="105"/>
      <c r="T149" s="84">
        <v>365</v>
      </c>
      <c r="U149" s="139">
        <f t="shared" ref="U149:U169" si="10">Q149*T149</f>
        <v>0</v>
      </c>
    </row>
    <row r="150" spans="1:21" ht="15.75" customHeight="1" x14ac:dyDescent="0.25">
      <c r="A150" s="87" t="s">
        <v>47</v>
      </c>
      <c r="B150" s="588"/>
      <c r="C150" s="128" t="s">
        <v>755</v>
      </c>
      <c r="D150" s="145"/>
      <c r="E150" s="145"/>
      <c r="F150" s="147"/>
      <c r="G150" s="84">
        <v>250</v>
      </c>
      <c r="H150" s="145"/>
      <c r="I150" s="84">
        <v>939</v>
      </c>
      <c r="J150" s="121">
        <f t="shared" si="8"/>
        <v>0</v>
      </c>
      <c r="K150" s="85"/>
      <c r="L150" s="87" t="s">
        <v>61</v>
      </c>
      <c r="M150" s="86"/>
      <c r="N150" s="128" t="s">
        <v>755</v>
      </c>
      <c r="O150" s="105"/>
      <c r="P150" s="105"/>
      <c r="Q150" s="537"/>
      <c r="R150" s="105"/>
      <c r="S150" s="105"/>
      <c r="T150" s="84">
        <v>432</v>
      </c>
      <c r="U150" s="139">
        <f t="shared" si="10"/>
        <v>0</v>
      </c>
    </row>
    <row r="151" spans="1:21" ht="15.75" x14ac:dyDescent="0.25">
      <c r="A151" s="87" t="s">
        <v>49</v>
      </c>
      <c r="B151" s="593"/>
      <c r="C151" s="128" t="s">
        <v>755</v>
      </c>
      <c r="D151" s="104"/>
      <c r="E151" s="82"/>
      <c r="F151" s="147"/>
      <c r="G151" s="82"/>
      <c r="H151" s="82"/>
      <c r="I151" s="265">
        <v>1020</v>
      </c>
      <c r="J151" s="121">
        <f t="shared" si="8"/>
        <v>0</v>
      </c>
      <c r="K151" s="85"/>
      <c r="L151" s="272" t="s">
        <v>62</v>
      </c>
      <c r="M151" s="263"/>
      <c r="N151" s="128" t="s">
        <v>755</v>
      </c>
      <c r="O151" s="105"/>
      <c r="P151" s="105"/>
      <c r="Q151" s="537"/>
      <c r="R151" s="105"/>
      <c r="S151" s="105"/>
      <c r="T151" s="84">
        <v>437</v>
      </c>
      <c r="U151" s="139">
        <f t="shared" si="10"/>
        <v>0</v>
      </c>
    </row>
    <row r="152" spans="1:21" ht="15.75" x14ac:dyDescent="0.25">
      <c r="A152" s="87" t="s">
        <v>256</v>
      </c>
      <c r="B152" s="587"/>
      <c r="C152" s="128" t="s">
        <v>755</v>
      </c>
      <c r="D152" s="145"/>
      <c r="E152" s="145"/>
      <c r="F152" s="147"/>
      <c r="G152" s="84">
        <v>307</v>
      </c>
      <c r="H152" s="145"/>
      <c r="I152" s="84">
        <v>758</v>
      </c>
      <c r="J152" s="121">
        <f t="shared" si="8"/>
        <v>0</v>
      </c>
      <c r="K152" s="85"/>
      <c r="L152" s="272" t="s">
        <v>63</v>
      </c>
      <c r="M152" s="263"/>
      <c r="N152" s="128" t="s">
        <v>755</v>
      </c>
      <c r="O152" s="105"/>
      <c r="P152" s="105"/>
      <c r="Q152" s="537"/>
      <c r="R152" s="105"/>
      <c r="S152" s="105"/>
      <c r="T152" s="84">
        <v>476</v>
      </c>
      <c r="U152" s="139">
        <f t="shared" si="10"/>
        <v>0</v>
      </c>
    </row>
    <row r="153" spans="1:21" ht="15.75" customHeight="1" x14ac:dyDescent="0.25">
      <c r="A153" s="87" t="s">
        <v>257</v>
      </c>
      <c r="B153" s="587"/>
      <c r="C153" s="128" t="s">
        <v>755</v>
      </c>
      <c r="D153" s="145"/>
      <c r="E153" s="145"/>
      <c r="F153" s="147"/>
      <c r="G153" s="84">
        <v>307</v>
      </c>
      <c r="H153" s="145"/>
      <c r="I153" s="84">
        <v>758</v>
      </c>
      <c r="J153" s="121">
        <f t="shared" si="8"/>
        <v>0</v>
      </c>
      <c r="K153" s="85"/>
      <c r="L153" s="272" t="s">
        <v>64</v>
      </c>
      <c r="M153" s="263"/>
      <c r="N153" s="128" t="s">
        <v>755</v>
      </c>
      <c r="O153" s="105"/>
      <c r="P153" s="105"/>
      <c r="Q153" s="537"/>
      <c r="R153" s="105"/>
      <c r="S153" s="105"/>
      <c r="T153" s="265">
        <v>513</v>
      </c>
      <c r="U153" s="139">
        <f t="shared" si="10"/>
        <v>0</v>
      </c>
    </row>
    <row r="154" spans="1:21" ht="15.75" customHeight="1" x14ac:dyDescent="0.25">
      <c r="A154" s="87" t="s">
        <v>266</v>
      </c>
      <c r="B154" s="587"/>
      <c r="C154" s="128" t="s">
        <v>755</v>
      </c>
      <c r="D154" s="145"/>
      <c r="E154" s="145"/>
      <c r="F154" s="147"/>
      <c r="G154" s="84">
        <v>307</v>
      </c>
      <c r="H154" s="145"/>
      <c r="I154" s="84">
        <v>552</v>
      </c>
      <c r="J154" s="121">
        <f t="shared" si="8"/>
        <v>0</v>
      </c>
      <c r="K154" s="85"/>
      <c r="L154" s="272" t="s">
        <v>102</v>
      </c>
      <c r="M154" s="263"/>
      <c r="N154" s="128" t="s">
        <v>755</v>
      </c>
      <c r="O154" s="105"/>
      <c r="P154" s="105"/>
      <c r="Q154" s="537"/>
      <c r="R154" s="105"/>
      <c r="S154" s="105"/>
      <c r="T154" s="84">
        <v>498</v>
      </c>
      <c r="U154" s="139">
        <f t="shared" si="10"/>
        <v>0</v>
      </c>
    </row>
    <row r="155" spans="1:21" ht="15.75" customHeight="1" thickBot="1" x14ac:dyDescent="0.3">
      <c r="A155" s="87" t="s">
        <v>267</v>
      </c>
      <c r="B155" s="587"/>
      <c r="C155" s="128" t="s">
        <v>755</v>
      </c>
      <c r="D155" s="145"/>
      <c r="E155" s="145"/>
      <c r="F155" s="147"/>
      <c r="G155" s="84">
        <v>307</v>
      </c>
      <c r="H155" s="145"/>
      <c r="I155" s="84">
        <v>552</v>
      </c>
      <c r="J155" s="121">
        <f t="shared" si="8"/>
        <v>0</v>
      </c>
      <c r="K155" s="85"/>
      <c r="L155" s="272" t="s">
        <v>65</v>
      </c>
      <c r="M155" s="263"/>
      <c r="N155" s="128" t="s">
        <v>755</v>
      </c>
      <c r="O155" s="105"/>
      <c r="P155" s="105"/>
      <c r="Q155" s="537"/>
      <c r="R155" s="105"/>
      <c r="S155" s="105"/>
      <c r="T155" s="84">
        <v>512</v>
      </c>
      <c r="U155" s="139">
        <f t="shared" si="10"/>
        <v>0</v>
      </c>
    </row>
    <row r="156" spans="1:21" ht="27" customHeight="1" thickBot="1" x14ac:dyDescent="0.3">
      <c r="A156" s="114" t="s">
        <v>44</v>
      </c>
      <c r="B156" s="115"/>
      <c r="C156" s="115" t="s">
        <v>765</v>
      </c>
      <c r="D156" s="148"/>
      <c r="E156" s="148"/>
      <c r="F156" s="117" t="s">
        <v>27</v>
      </c>
      <c r="G156" s="148"/>
      <c r="H156" s="148"/>
      <c r="I156" s="117" t="s">
        <v>29</v>
      </c>
      <c r="J156" s="118" t="s">
        <v>31</v>
      </c>
      <c r="K156" s="85"/>
      <c r="L156" s="272" t="s">
        <v>66</v>
      </c>
      <c r="M156" s="263"/>
      <c r="N156" s="128" t="s">
        <v>755</v>
      </c>
      <c r="O156" s="105"/>
      <c r="P156" s="105"/>
      <c r="Q156" s="537"/>
      <c r="R156" s="105"/>
      <c r="S156" s="105"/>
      <c r="T156" s="265">
        <v>602</v>
      </c>
      <c r="U156" s="139">
        <f t="shared" si="10"/>
        <v>0</v>
      </c>
    </row>
    <row r="157" spans="1:21" ht="15.75" customHeight="1" x14ac:dyDescent="0.25">
      <c r="A157" s="119" t="s">
        <v>223</v>
      </c>
      <c r="B157" s="587"/>
      <c r="C157" s="128" t="s">
        <v>755</v>
      </c>
      <c r="D157" s="33"/>
      <c r="E157" s="33"/>
      <c r="F157" s="147"/>
      <c r="G157" s="140"/>
      <c r="H157" s="140"/>
      <c r="I157" s="84">
        <v>501</v>
      </c>
      <c r="J157" s="125">
        <f>F157*I157</f>
        <v>0</v>
      </c>
      <c r="K157" s="85"/>
      <c r="L157" s="272" t="s">
        <v>67</v>
      </c>
      <c r="M157" s="263"/>
      <c r="N157" s="128" t="s">
        <v>755</v>
      </c>
      <c r="O157" s="105"/>
      <c r="P157" s="105"/>
      <c r="Q157" s="537"/>
      <c r="R157" s="105"/>
      <c r="S157" s="105"/>
      <c r="T157" s="84">
        <v>691</v>
      </c>
      <c r="U157" s="139">
        <f t="shared" si="10"/>
        <v>0</v>
      </c>
    </row>
    <row r="158" spans="1:21" ht="21" customHeight="1" x14ac:dyDescent="0.25">
      <c r="A158" s="119" t="s">
        <v>224</v>
      </c>
      <c r="B158" s="587"/>
      <c r="C158" s="128" t="s">
        <v>755</v>
      </c>
      <c r="D158" s="33"/>
      <c r="E158" s="33"/>
      <c r="F158" s="147"/>
      <c r="G158" s="105"/>
      <c r="H158" s="105"/>
      <c r="I158" s="84">
        <v>501</v>
      </c>
      <c r="J158" s="125">
        <f t="shared" ref="J158:J179" si="11">F158*I158</f>
        <v>0</v>
      </c>
      <c r="K158" s="85"/>
      <c r="L158" s="87" t="s">
        <v>68</v>
      </c>
      <c r="M158" s="263"/>
      <c r="N158" s="128" t="s">
        <v>755</v>
      </c>
      <c r="O158" s="105"/>
      <c r="P158" s="105"/>
      <c r="Q158" s="537"/>
      <c r="R158" s="105"/>
      <c r="S158" s="105"/>
      <c r="T158" s="265">
        <v>810</v>
      </c>
      <c r="U158" s="139">
        <f t="shared" si="10"/>
        <v>0</v>
      </c>
    </row>
    <row r="159" spans="1:21" ht="15.75" customHeight="1" x14ac:dyDescent="0.25">
      <c r="A159" s="87" t="s">
        <v>229</v>
      </c>
      <c r="B159" s="587"/>
      <c r="C159" s="128" t="s">
        <v>755</v>
      </c>
      <c r="D159" s="33"/>
      <c r="E159" s="33"/>
      <c r="F159" s="147"/>
      <c r="G159" s="105"/>
      <c r="H159" s="105"/>
      <c r="I159" s="121">
        <v>557</v>
      </c>
      <c r="J159" s="125">
        <f t="shared" si="11"/>
        <v>0</v>
      </c>
      <c r="K159" s="85"/>
      <c r="L159" s="87" t="s">
        <v>306</v>
      </c>
      <c r="M159" s="263"/>
      <c r="N159" s="128" t="s">
        <v>755</v>
      </c>
      <c r="O159" s="105"/>
      <c r="P159" s="105"/>
      <c r="Q159" s="537"/>
      <c r="R159" s="105"/>
      <c r="S159" s="105"/>
      <c r="T159" s="84">
        <v>520</v>
      </c>
      <c r="U159" s="139">
        <f t="shared" si="10"/>
        <v>0</v>
      </c>
    </row>
    <row r="160" spans="1:21" ht="15.75" customHeight="1" x14ac:dyDescent="0.25">
      <c r="A160" s="87" t="s">
        <v>230</v>
      </c>
      <c r="B160" s="587"/>
      <c r="C160" s="128" t="s">
        <v>755</v>
      </c>
      <c r="D160" s="33"/>
      <c r="E160" s="33"/>
      <c r="F160" s="147"/>
      <c r="G160" s="105"/>
      <c r="H160" s="105"/>
      <c r="I160" s="121">
        <v>557</v>
      </c>
      <c r="J160" s="125">
        <f t="shared" si="11"/>
        <v>0</v>
      </c>
      <c r="K160" s="85"/>
      <c r="L160" s="87" t="s">
        <v>307</v>
      </c>
      <c r="M160" s="263"/>
      <c r="N160" s="128" t="s">
        <v>755</v>
      </c>
      <c r="O160" s="105"/>
      <c r="P160" s="105"/>
      <c r="Q160" s="537"/>
      <c r="R160" s="105"/>
      <c r="S160" s="105"/>
      <c r="T160" s="84">
        <v>690</v>
      </c>
      <c r="U160" s="139">
        <f t="shared" si="10"/>
        <v>0</v>
      </c>
    </row>
    <row r="161" spans="1:21" ht="15.75" customHeight="1" x14ac:dyDescent="0.25">
      <c r="A161" s="87" t="s">
        <v>235</v>
      </c>
      <c r="B161" s="587"/>
      <c r="C161" s="128" t="s">
        <v>755</v>
      </c>
      <c r="D161" s="33"/>
      <c r="E161" s="33"/>
      <c r="F161" s="147"/>
      <c r="G161" s="140"/>
      <c r="H161" s="140"/>
      <c r="I161" s="84">
        <v>585</v>
      </c>
      <c r="J161" s="125">
        <f t="shared" si="11"/>
        <v>0</v>
      </c>
      <c r="K161" s="85"/>
      <c r="L161" s="272" t="s">
        <v>308</v>
      </c>
      <c r="M161" s="263"/>
      <c r="N161" s="128" t="s">
        <v>755</v>
      </c>
      <c r="O161" s="86"/>
      <c r="P161" s="86"/>
      <c r="Q161" s="537"/>
      <c r="R161" s="86"/>
      <c r="S161" s="86"/>
      <c r="T161" s="265">
        <v>535</v>
      </c>
      <c r="U161" s="139">
        <f t="shared" si="10"/>
        <v>0</v>
      </c>
    </row>
    <row r="162" spans="1:21" ht="15.75" customHeight="1" x14ac:dyDescent="0.25">
      <c r="A162" s="87" t="s">
        <v>236</v>
      </c>
      <c r="B162" s="587"/>
      <c r="C162" s="128" t="s">
        <v>755</v>
      </c>
      <c r="D162" s="33"/>
      <c r="E162" s="33"/>
      <c r="F162" s="147"/>
      <c r="G162" s="105"/>
      <c r="H162" s="105"/>
      <c r="I162" s="84">
        <v>585</v>
      </c>
      <c r="J162" s="125">
        <f t="shared" si="11"/>
        <v>0</v>
      </c>
      <c r="K162" s="85"/>
      <c r="L162" s="272" t="s">
        <v>309</v>
      </c>
      <c r="M162" s="263"/>
      <c r="N162" s="128" t="s">
        <v>755</v>
      </c>
      <c r="O162" s="86"/>
      <c r="P162" s="86"/>
      <c r="Q162" s="537"/>
      <c r="R162" s="86"/>
      <c r="S162" s="86"/>
      <c r="T162" s="265">
        <v>644</v>
      </c>
      <c r="U162" s="139">
        <f t="shared" si="10"/>
        <v>0</v>
      </c>
    </row>
    <row r="163" spans="1:21" ht="15.75" customHeight="1" x14ac:dyDescent="0.25">
      <c r="A163" s="145" t="s">
        <v>241</v>
      </c>
      <c r="B163" s="587"/>
      <c r="C163" s="128" t="s">
        <v>755</v>
      </c>
      <c r="D163" s="105"/>
      <c r="E163" s="105"/>
      <c r="F163" s="147"/>
      <c r="G163" s="87"/>
      <c r="H163" s="87"/>
      <c r="I163" s="84">
        <v>685</v>
      </c>
      <c r="J163" s="125">
        <f t="shared" si="11"/>
        <v>0</v>
      </c>
      <c r="K163" s="85"/>
      <c r="L163" s="272" t="s">
        <v>310</v>
      </c>
      <c r="M163" s="275"/>
      <c r="N163" s="128" t="s">
        <v>755</v>
      </c>
      <c r="O163" s="86"/>
      <c r="P163" s="86"/>
      <c r="Q163" s="537"/>
      <c r="R163" s="86"/>
      <c r="S163" s="86"/>
      <c r="T163" s="265">
        <v>699</v>
      </c>
      <c r="U163" s="139">
        <f t="shared" si="10"/>
        <v>0</v>
      </c>
    </row>
    <row r="164" spans="1:21" ht="15.75" x14ac:dyDescent="0.25">
      <c r="A164" s="145" t="s">
        <v>242</v>
      </c>
      <c r="B164" s="587"/>
      <c r="C164" s="128" t="s">
        <v>755</v>
      </c>
      <c r="D164" s="105"/>
      <c r="E164" s="105"/>
      <c r="F164" s="147"/>
      <c r="G164" s="105"/>
      <c r="H164" s="105"/>
      <c r="I164" s="84">
        <v>685</v>
      </c>
      <c r="J164" s="125">
        <f t="shared" si="11"/>
        <v>0</v>
      </c>
      <c r="K164" s="85"/>
      <c r="L164" s="272" t="s">
        <v>311</v>
      </c>
      <c r="M164" s="275"/>
      <c r="N164" s="128" t="s">
        <v>755</v>
      </c>
      <c r="O164" s="86"/>
      <c r="P164" s="86"/>
      <c r="Q164" s="537"/>
      <c r="R164" s="86"/>
      <c r="S164" s="86"/>
      <c r="T164" s="265">
        <v>955</v>
      </c>
      <c r="U164" s="139">
        <f t="shared" si="10"/>
        <v>0</v>
      </c>
    </row>
    <row r="165" spans="1:21" ht="15.75" customHeight="1" x14ac:dyDescent="0.25">
      <c r="A165" s="87" t="s">
        <v>247</v>
      </c>
      <c r="B165" s="587"/>
      <c r="C165" s="128" t="s">
        <v>755</v>
      </c>
      <c r="D165" s="105"/>
      <c r="E165" s="105"/>
      <c r="F165" s="147"/>
      <c r="G165" s="105"/>
      <c r="H165" s="105"/>
      <c r="I165" s="84">
        <v>781</v>
      </c>
      <c r="J165" s="125">
        <f t="shared" si="11"/>
        <v>0</v>
      </c>
      <c r="K165" s="85"/>
      <c r="L165" s="87" t="s">
        <v>312</v>
      </c>
      <c r="M165" s="275"/>
      <c r="N165" s="128" t="s">
        <v>755</v>
      </c>
      <c r="O165" s="105"/>
      <c r="P165" s="105"/>
      <c r="Q165" s="537"/>
      <c r="R165" s="105"/>
      <c r="S165" s="105"/>
      <c r="T165" s="84">
        <v>924</v>
      </c>
      <c r="U165" s="139">
        <f t="shared" si="10"/>
        <v>0</v>
      </c>
    </row>
    <row r="166" spans="1:21" ht="15.75" customHeight="1" x14ac:dyDescent="0.25">
      <c r="A166" s="87" t="s">
        <v>248</v>
      </c>
      <c r="B166" s="587"/>
      <c r="C166" s="128" t="s">
        <v>755</v>
      </c>
      <c r="D166" s="105"/>
      <c r="E166" s="105"/>
      <c r="F166" s="147"/>
      <c r="G166" s="105"/>
      <c r="H166" s="105"/>
      <c r="I166" s="84">
        <v>781</v>
      </c>
      <c r="J166" s="125">
        <f t="shared" si="11"/>
        <v>0</v>
      </c>
      <c r="K166" s="85"/>
      <c r="L166" s="87" t="s">
        <v>253</v>
      </c>
      <c r="M166" s="275"/>
      <c r="N166" s="128" t="s">
        <v>755</v>
      </c>
      <c r="O166" s="105"/>
      <c r="P166" s="105"/>
      <c r="Q166" s="537"/>
      <c r="R166" s="105"/>
      <c r="S166" s="105"/>
      <c r="T166" s="84">
        <v>619</v>
      </c>
      <c r="U166" s="139">
        <f t="shared" si="10"/>
        <v>0</v>
      </c>
    </row>
    <row r="167" spans="1:21" ht="15.75" customHeight="1" x14ac:dyDescent="0.25">
      <c r="A167" s="87" t="s">
        <v>104</v>
      </c>
      <c r="B167" s="588"/>
      <c r="C167" s="128" t="s">
        <v>755</v>
      </c>
      <c r="D167" s="105"/>
      <c r="E167" s="105"/>
      <c r="F167" s="147"/>
      <c r="G167" s="105"/>
      <c r="H167" s="105"/>
      <c r="I167" s="84">
        <v>879</v>
      </c>
      <c r="J167" s="125">
        <f t="shared" si="11"/>
        <v>0</v>
      </c>
      <c r="K167" s="85"/>
      <c r="L167" s="87" t="s">
        <v>254</v>
      </c>
      <c r="M167" s="263"/>
      <c r="N167" s="128" t="s">
        <v>755</v>
      </c>
      <c r="O167" s="105"/>
      <c r="P167" s="105"/>
      <c r="Q167" s="537"/>
      <c r="R167" s="105"/>
      <c r="S167" s="105"/>
      <c r="T167" s="84">
        <v>736</v>
      </c>
      <c r="U167" s="139">
        <f t="shared" si="10"/>
        <v>0</v>
      </c>
    </row>
    <row r="168" spans="1:21" ht="15.75" x14ac:dyDescent="0.25">
      <c r="A168" s="361" t="s">
        <v>760</v>
      </c>
      <c r="B168" s="274"/>
      <c r="C168" s="128" t="s">
        <v>755</v>
      </c>
      <c r="D168" s="105"/>
      <c r="E168" s="105"/>
      <c r="F168" s="147"/>
      <c r="G168" s="105"/>
      <c r="H168" s="105"/>
      <c r="I168" s="266">
        <v>2470</v>
      </c>
      <c r="J168" s="125">
        <f t="shared" si="11"/>
        <v>0</v>
      </c>
      <c r="K168" s="85"/>
      <c r="L168" s="87" t="s">
        <v>255</v>
      </c>
      <c r="M168" s="263"/>
      <c r="N168" s="128" t="s">
        <v>755</v>
      </c>
      <c r="O168" s="105"/>
      <c r="P168" s="105"/>
      <c r="Q168" s="537"/>
      <c r="R168" s="105"/>
      <c r="S168" s="105"/>
      <c r="T168" s="84">
        <v>829</v>
      </c>
      <c r="U168" s="139">
        <f t="shared" si="10"/>
        <v>0</v>
      </c>
    </row>
    <row r="169" spans="1:21" ht="15.75" customHeight="1" thickBot="1" x14ac:dyDescent="0.3">
      <c r="A169" s="361" t="s">
        <v>762</v>
      </c>
      <c r="B169" s="274"/>
      <c r="C169" s="128" t="s">
        <v>755</v>
      </c>
      <c r="D169" s="105"/>
      <c r="E169" s="105"/>
      <c r="F169" s="147"/>
      <c r="G169" s="105"/>
      <c r="H169" s="105"/>
      <c r="I169" s="84">
        <v>3865</v>
      </c>
      <c r="J169" s="125">
        <f t="shared" si="11"/>
        <v>0</v>
      </c>
      <c r="K169" s="85"/>
      <c r="L169" s="87" t="s">
        <v>60</v>
      </c>
      <c r="M169" s="263"/>
      <c r="N169" s="128" t="s">
        <v>755</v>
      </c>
      <c r="O169" s="105"/>
      <c r="P169" s="105"/>
      <c r="Q169" s="537"/>
      <c r="R169" s="105"/>
      <c r="S169" s="105"/>
      <c r="T169" s="84">
        <v>1033</v>
      </c>
      <c r="U169" s="139">
        <f t="shared" si="10"/>
        <v>0</v>
      </c>
    </row>
    <row r="170" spans="1:21" ht="25.5" customHeight="1" thickBot="1" x14ac:dyDescent="0.3">
      <c r="A170" s="87" t="s">
        <v>48</v>
      </c>
      <c r="B170" s="588"/>
      <c r="C170" s="128" t="s">
        <v>755</v>
      </c>
      <c r="D170" s="105"/>
      <c r="E170" s="105"/>
      <c r="F170" s="147"/>
      <c r="G170" s="105"/>
      <c r="H170" s="105"/>
      <c r="I170" s="84">
        <v>978</v>
      </c>
      <c r="J170" s="125">
        <f t="shared" si="11"/>
        <v>0</v>
      </c>
      <c r="K170" s="85"/>
      <c r="L170" s="114" t="s">
        <v>69</v>
      </c>
      <c r="M170" s="102"/>
      <c r="N170" s="115" t="s">
        <v>765</v>
      </c>
      <c r="O170" s="117" t="s">
        <v>27</v>
      </c>
      <c r="P170" s="117"/>
      <c r="Q170" s="117" t="s">
        <v>27</v>
      </c>
      <c r="R170" s="148"/>
      <c r="S170" s="148"/>
      <c r="T170" s="117" t="s">
        <v>29</v>
      </c>
      <c r="U170" s="118" t="s">
        <v>31</v>
      </c>
    </row>
    <row r="171" spans="1:21" ht="15.75" customHeight="1" x14ac:dyDescent="0.25">
      <c r="A171" s="87" t="s">
        <v>50</v>
      </c>
      <c r="B171" s="588"/>
      <c r="C171" s="128" t="s">
        <v>755</v>
      </c>
      <c r="D171" s="105"/>
      <c r="E171" s="105"/>
      <c r="F171" s="147"/>
      <c r="G171" s="105"/>
      <c r="H171" s="105"/>
      <c r="I171" s="84">
        <v>1073</v>
      </c>
      <c r="J171" s="125">
        <f t="shared" si="11"/>
        <v>0</v>
      </c>
      <c r="K171" s="85"/>
      <c r="L171" s="87" t="s">
        <v>207</v>
      </c>
      <c r="M171" s="269"/>
      <c r="N171" s="269" t="s">
        <v>755</v>
      </c>
      <c r="O171" s="88"/>
      <c r="P171" s="84">
        <v>1</v>
      </c>
      <c r="Q171" s="84"/>
      <c r="R171" s="84">
        <v>464</v>
      </c>
      <c r="S171" s="84">
        <v>63</v>
      </c>
      <c r="T171" s="84">
        <v>751</v>
      </c>
      <c r="U171" s="139">
        <f>Q171*T171</f>
        <v>0</v>
      </c>
    </row>
    <row r="172" spans="1:21" ht="15.75" customHeight="1" x14ac:dyDescent="0.25">
      <c r="A172" s="87" t="s">
        <v>51</v>
      </c>
      <c r="B172" s="587"/>
      <c r="C172" s="128" t="s">
        <v>755</v>
      </c>
      <c r="D172" s="140"/>
      <c r="E172" s="121">
        <v>424</v>
      </c>
      <c r="F172" s="147"/>
      <c r="G172" s="140"/>
      <c r="H172" s="140"/>
      <c r="I172" s="84">
        <v>1175</v>
      </c>
      <c r="J172" s="125">
        <f t="shared" si="11"/>
        <v>0</v>
      </c>
      <c r="K172" s="85"/>
      <c r="L172" s="87" t="s">
        <v>209</v>
      </c>
      <c r="M172" s="269"/>
      <c r="N172" s="269" t="s">
        <v>755</v>
      </c>
      <c r="O172" s="88"/>
      <c r="P172" s="84">
        <v>1</v>
      </c>
      <c r="Q172" s="84"/>
      <c r="R172" s="84">
        <v>464</v>
      </c>
      <c r="S172" s="84">
        <v>63</v>
      </c>
      <c r="T172" s="84">
        <v>861</v>
      </c>
      <c r="U172" s="139">
        <f t="shared" ref="U172:U192" si="12">Q172*T172</f>
        <v>0</v>
      </c>
    </row>
    <row r="173" spans="1:21" ht="15.75" customHeight="1" x14ac:dyDescent="0.25">
      <c r="A173" s="87" t="s">
        <v>52</v>
      </c>
      <c r="B173" s="588"/>
      <c r="C173" s="128" t="s">
        <v>755</v>
      </c>
      <c r="D173" s="105"/>
      <c r="E173" s="84">
        <v>454</v>
      </c>
      <c r="F173" s="147"/>
      <c r="G173" s="105"/>
      <c r="H173" s="105"/>
      <c r="I173" s="84">
        <v>1273</v>
      </c>
      <c r="J173" s="125">
        <f t="shared" si="11"/>
        <v>0</v>
      </c>
      <c r="K173" s="85"/>
      <c r="L173" s="87" t="s">
        <v>208</v>
      </c>
      <c r="M173" s="269"/>
      <c r="N173" s="269" t="s">
        <v>755</v>
      </c>
      <c r="O173" s="88"/>
      <c r="P173" s="84">
        <v>1</v>
      </c>
      <c r="Q173" s="84"/>
      <c r="R173" s="84">
        <v>464</v>
      </c>
      <c r="S173" s="84">
        <v>63</v>
      </c>
      <c r="T173" s="84">
        <v>972</v>
      </c>
      <c r="U173" s="139">
        <f t="shared" si="12"/>
        <v>0</v>
      </c>
    </row>
    <row r="174" spans="1:21" ht="15.75" customHeight="1" x14ac:dyDescent="0.25">
      <c r="A174" s="105" t="s">
        <v>258</v>
      </c>
      <c r="B174" s="588"/>
      <c r="C174" s="128" t="s">
        <v>755</v>
      </c>
      <c r="D174" s="105"/>
      <c r="E174" s="105"/>
      <c r="F174" s="147"/>
      <c r="G174" s="105"/>
      <c r="H174" s="105"/>
      <c r="I174" s="84">
        <v>950</v>
      </c>
      <c r="J174" s="125">
        <f t="shared" si="11"/>
        <v>0</v>
      </c>
      <c r="K174" s="85"/>
      <c r="L174" s="105" t="s">
        <v>210</v>
      </c>
      <c r="M174" s="269"/>
      <c r="N174" s="269" t="s">
        <v>755</v>
      </c>
      <c r="O174" s="125"/>
      <c r="P174" s="84">
        <v>1</v>
      </c>
      <c r="Q174" s="84"/>
      <c r="R174" s="84">
        <v>464</v>
      </c>
      <c r="S174" s="84">
        <v>63</v>
      </c>
      <c r="T174" s="84">
        <v>1199</v>
      </c>
      <c r="U174" s="139">
        <f t="shared" si="12"/>
        <v>0</v>
      </c>
    </row>
    <row r="175" spans="1:21" ht="15.75" customHeight="1" x14ac:dyDescent="0.25">
      <c r="A175" s="105" t="s">
        <v>259</v>
      </c>
      <c r="B175" s="588"/>
      <c r="C175" s="128" t="s">
        <v>755</v>
      </c>
      <c r="D175" s="105"/>
      <c r="E175" s="105"/>
      <c r="F175" s="147"/>
      <c r="G175" s="105"/>
      <c r="H175" s="105"/>
      <c r="I175" s="84">
        <v>950</v>
      </c>
      <c r="J175" s="125">
        <f t="shared" si="11"/>
        <v>0</v>
      </c>
      <c r="K175" s="85"/>
      <c r="L175" s="87" t="s">
        <v>211</v>
      </c>
      <c r="M175" s="269"/>
      <c r="N175" s="269" t="s">
        <v>755</v>
      </c>
      <c r="O175" s="88"/>
      <c r="P175" s="84">
        <v>1</v>
      </c>
      <c r="Q175" s="84"/>
      <c r="R175" s="84">
        <v>534</v>
      </c>
      <c r="S175" s="84">
        <v>73</v>
      </c>
      <c r="T175" s="84">
        <v>1635</v>
      </c>
      <c r="U175" s="139">
        <f t="shared" si="12"/>
        <v>0</v>
      </c>
    </row>
    <row r="176" spans="1:21" ht="15.75" customHeight="1" x14ac:dyDescent="0.25">
      <c r="A176" s="105" t="s">
        <v>264</v>
      </c>
      <c r="B176" s="565"/>
      <c r="C176" s="128" t="s">
        <v>755</v>
      </c>
      <c r="D176" s="86"/>
      <c r="E176" s="86"/>
      <c r="F176" s="147"/>
      <c r="G176" s="86"/>
      <c r="H176" s="86"/>
      <c r="I176" s="84">
        <v>1157</v>
      </c>
      <c r="J176" s="125">
        <f t="shared" si="11"/>
        <v>0</v>
      </c>
      <c r="K176" s="85"/>
      <c r="L176" s="87" t="s">
        <v>212</v>
      </c>
      <c r="M176" s="269"/>
      <c r="N176" s="269" t="s">
        <v>755</v>
      </c>
      <c r="O176" s="88"/>
      <c r="P176" s="84">
        <v>1</v>
      </c>
      <c r="Q176" s="84"/>
      <c r="R176" s="84">
        <v>534</v>
      </c>
      <c r="S176" s="84">
        <v>73</v>
      </c>
      <c r="T176" s="84">
        <v>1635</v>
      </c>
      <c r="U176" s="139">
        <f t="shared" si="12"/>
        <v>0</v>
      </c>
    </row>
    <row r="177" spans="1:21" ht="15.75" customHeight="1" x14ac:dyDescent="0.25">
      <c r="A177" s="105" t="s">
        <v>265</v>
      </c>
      <c r="B177" s="588"/>
      <c r="C177" s="128" t="s">
        <v>755</v>
      </c>
      <c r="D177" s="105"/>
      <c r="E177" s="84">
        <v>424</v>
      </c>
      <c r="F177" s="147"/>
      <c r="G177" s="105"/>
      <c r="H177" s="105"/>
      <c r="I177" s="84">
        <v>1157</v>
      </c>
      <c r="J177" s="125">
        <f t="shared" si="11"/>
        <v>0</v>
      </c>
      <c r="K177" s="132"/>
      <c r="L177" s="87" t="s">
        <v>213</v>
      </c>
      <c r="M177" s="269"/>
      <c r="N177" s="269" t="s">
        <v>755</v>
      </c>
      <c r="O177" s="88"/>
      <c r="P177" s="84">
        <v>1</v>
      </c>
      <c r="Q177" s="84"/>
      <c r="R177" s="84">
        <v>534</v>
      </c>
      <c r="S177" s="84">
        <v>73</v>
      </c>
      <c r="T177" s="84">
        <v>2054</v>
      </c>
      <c r="U177" s="139">
        <f t="shared" si="12"/>
        <v>0</v>
      </c>
    </row>
    <row r="178" spans="1:21" ht="15.75" customHeight="1" x14ac:dyDescent="0.25">
      <c r="A178" s="87" t="s">
        <v>251</v>
      </c>
      <c r="B178" s="588"/>
      <c r="C178" s="128" t="s">
        <v>755</v>
      </c>
      <c r="D178" s="105"/>
      <c r="E178" s="155"/>
      <c r="F178" s="147"/>
      <c r="G178" s="84">
        <v>286</v>
      </c>
      <c r="H178" s="155"/>
      <c r="I178" s="84">
        <v>750</v>
      </c>
      <c r="J178" s="125">
        <f t="shared" si="11"/>
        <v>0</v>
      </c>
      <c r="K178" s="85"/>
      <c r="L178" s="87" t="s">
        <v>214</v>
      </c>
      <c r="M178" s="269"/>
      <c r="N178" s="269" t="s">
        <v>755</v>
      </c>
      <c r="O178" s="88"/>
      <c r="P178" s="84">
        <v>1</v>
      </c>
      <c r="Q178" s="84"/>
      <c r="R178" s="84">
        <v>569</v>
      </c>
      <c r="S178" s="84">
        <v>84</v>
      </c>
      <c r="T178" s="84">
        <v>714</v>
      </c>
      <c r="U178" s="139">
        <f t="shared" si="12"/>
        <v>0</v>
      </c>
    </row>
    <row r="179" spans="1:21" ht="15.75" customHeight="1" thickBot="1" x14ac:dyDescent="0.3">
      <c r="A179" s="87" t="s">
        <v>252</v>
      </c>
      <c r="B179" s="588"/>
      <c r="C179" s="128" t="s">
        <v>755</v>
      </c>
      <c r="D179" s="105"/>
      <c r="E179" s="105"/>
      <c r="F179" s="147"/>
      <c r="G179" s="84">
        <v>286</v>
      </c>
      <c r="H179" s="105"/>
      <c r="I179" s="84">
        <v>750</v>
      </c>
      <c r="J179" s="125">
        <f t="shared" si="11"/>
        <v>0</v>
      </c>
      <c r="K179" s="85"/>
      <c r="L179" s="87" t="s">
        <v>215</v>
      </c>
      <c r="M179" s="269"/>
      <c r="N179" s="269" t="s">
        <v>755</v>
      </c>
      <c r="O179" s="88"/>
      <c r="P179" s="84">
        <v>1</v>
      </c>
      <c r="Q179" s="84"/>
      <c r="R179" s="84">
        <v>569</v>
      </c>
      <c r="S179" s="84">
        <v>84</v>
      </c>
      <c r="T179" s="84">
        <v>714</v>
      </c>
      <c r="U179" s="139">
        <f t="shared" si="12"/>
        <v>0</v>
      </c>
    </row>
    <row r="180" spans="1:21" ht="25.5" customHeight="1" thickBot="1" x14ac:dyDescent="0.3">
      <c r="A180" s="114" t="s">
        <v>56</v>
      </c>
      <c r="B180" s="102"/>
      <c r="C180" s="115" t="s">
        <v>765</v>
      </c>
      <c r="D180" s="117" t="s">
        <v>27</v>
      </c>
      <c r="E180" s="117" t="s">
        <v>29</v>
      </c>
      <c r="F180" s="117" t="s">
        <v>27</v>
      </c>
      <c r="G180" s="117" t="s">
        <v>29</v>
      </c>
      <c r="H180" s="117" t="s">
        <v>30</v>
      </c>
      <c r="I180" s="117" t="s">
        <v>29</v>
      </c>
      <c r="J180" s="118" t="s">
        <v>31</v>
      </c>
      <c r="K180" s="132"/>
      <c r="L180" s="105" t="s">
        <v>216</v>
      </c>
      <c r="M180" s="269"/>
      <c r="N180" s="269" t="s">
        <v>755</v>
      </c>
      <c r="O180" s="125"/>
      <c r="P180" s="84">
        <v>1</v>
      </c>
      <c r="Q180" s="84"/>
      <c r="R180" s="84">
        <v>569</v>
      </c>
      <c r="S180" s="84">
        <v>84</v>
      </c>
      <c r="T180" s="84">
        <v>751</v>
      </c>
      <c r="U180" s="139">
        <f t="shared" si="12"/>
        <v>0</v>
      </c>
    </row>
    <row r="181" spans="1:21" ht="15.75" customHeight="1" x14ac:dyDescent="0.25">
      <c r="A181" s="87" t="s">
        <v>225</v>
      </c>
      <c r="B181" s="587"/>
      <c r="C181" s="131" t="s">
        <v>755</v>
      </c>
      <c r="D181" s="146"/>
      <c r="E181" s="146"/>
      <c r="F181" s="147"/>
      <c r="G181" s="145"/>
      <c r="H181" s="145"/>
      <c r="I181" s="84">
        <v>556</v>
      </c>
      <c r="J181" s="125">
        <f>I181*F181</f>
        <v>0</v>
      </c>
      <c r="K181" s="259"/>
      <c r="L181" s="105" t="s">
        <v>217</v>
      </c>
      <c r="M181" s="269"/>
      <c r="N181" s="269" t="s">
        <v>755</v>
      </c>
      <c r="O181" s="155"/>
      <c r="P181" s="155"/>
      <c r="Q181" s="84"/>
      <c r="R181" s="155"/>
      <c r="S181" s="155"/>
      <c r="T181" s="84">
        <v>823</v>
      </c>
      <c r="U181" s="139">
        <f t="shared" si="12"/>
        <v>0</v>
      </c>
    </row>
    <row r="182" spans="1:21" ht="15.75" customHeight="1" x14ac:dyDescent="0.25">
      <c r="A182" s="87" t="s">
        <v>226</v>
      </c>
      <c r="B182" s="587"/>
      <c r="C182" s="131" t="s">
        <v>755</v>
      </c>
      <c r="D182" s="146"/>
      <c r="E182" s="146"/>
      <c r="F182" s="147"/>
      <c r="G182" s="145"/>
      <c r="H182" s="145"/>
      <c r="I182" s="84">
        <v>556</v>
      </c>
      <c r="J182" s="125">
        <f t="shared" ref="J182:J191" si="13">I182*F182</f>
        <v>0</v>
      </c>
      <c r="K182" s="259"/>
      <c r="L182" s="155" t="s">
        <v>218</v>
      </c>
      <c r="M182" s="269"/>
      <c r="N182" s="269" t="s">
        <v>755</v>
      </c>
      <c r="O182" s="155"/>
      <c r="P182" s="155"/>
      <c r="Q182" s="84"/>
      <c r="R182" s="155"/>
      <c r="S182" s="155"/>
      <c r="T182" s="84">
        <v>895</v>
      </c>
      <c r="U182" s="139">
        <f t="shared" si="12"/>
        <v>0</v>
      </c>
    </row>
    <row r="183" spans="1:21" ht="15.75" customHeight="1" x14ac:dyDescent="0.25">
      <c r="A183" s="87" t="s">
        <v>231</v>
      </c>
      <c r="B183" s="588"/>
      <c r="C183" s="131" t="s">
        <v>755</v>
      </c>
      <c r="D183" s="105"/>
      <c r="E183" s="105"/>
      <c r="F183" s="147"/>
      <c r="G183" s="84">
        <v>228</v>
      </c>
      <c r="H183" s="105"/>
      <c r="I183" s="84">
        <v>618</v>
      </c>
      <c r="J183" s="125">
        <f t="shared" si="13"/>
        <v>0</v>
      </c>
      <c r="K183" s="259"/>
      <c r="L183" s="155" t="s">
        <v>219</v>
      </c>
      <c r="M183" s="269"/>
      <c r="N183" s="269" t="s">
        <v>755</v>
      </c>
      <c r="O183" s="88"/>
      <c r="P183" s="84">
        <v>1</v>
      </c>
      <c r="Q183" s="84"/>
      <c r="R183" s="84">
        <v>605</v>
      </c>
      <c r="S183" s="84">
        <v>84</v>
      </c>
      <c r="T183" s="84">
        <v>972</v>
      </c>
      <c r="U183" s="139">
        <f t="shared" si="12"/>
        <v>0</v>
      </c>
    </row>
    <row r="184" spans="1:21" ht="15.75" customHeight="1" x14ac:dyDescent="0.25">
      <c r="A184" s="264" t="s">
        <v>232</v>
      </c>
      <c r="B184" s="588"/>
      <c r="C184" s="131" t="s">
        <v>755</v>
      </c>
      <c r="D184" s="105"/>
      <c r="E184" s="105"/>
      <c r="F184" s="147"/>
      <c r="G184" s="84">
        <v>228</v>
      </c>
      <c r="H184" s="105"/>
      <c r="I184" s="84">
        <v>618</v>
      </c>
      <c r="J184" s="125">
        <f t="shared" si="13"/>
        <v>0</v>
      </c>
      <c r="K184" s="259"/>
      <c r="L184" s="155" t="s">
        <v>220</v>
      </c>
      <c r="M184" s="269"/>
      <c r="N184" s="269" t="s">
        <v>755</v>
      </c>
      <c r="O184" s="125"/>
      <c r="P184" s="84">
        <v>1</v>
      </c>
      <c r="Q184" s="84"/>
      <c r="R184" s="84">
        <v>605</v>
      </c>
      <c r="S184" s="84">
        <v>84</v>
      </c>
      <c r="T184" s="84">
        <v>1043</v>
      </c>
      <c r="U184" s="139">
        <f t="shared" si="12"/>
        <v>0</v>
      </c>
    </row>
    <row r="185" spans="1:21" ht="15.75" customHeight="1" x14ac:dyDescent="0.25">
      <c r="A185" s="87" t="s">
        <v>237</v>
      </c>
      <c r="B185" s="588"/>
      <c r="C185" s="131" t="s">
        <v>755</v>
      </c>
      <c r="D185" s="105"/>
      <c r="E185" s="105"/>
      <c r="F185" s="147"/>
      <c r="G185" s="84">
        <v>258</v>
      </c>
      <c r="H185" s="105"/>
      <c r="I185" s="84">
        <v>648</v>
      </c>
      <c r="J185" s="125">
        <f t="shared" si="13"/>
        <v>0</v>
      </c>
      <c r="K185" s="259"/>
      <c r="L185" s="87" t="s">
        <v>181</v>
      </c>
      <c r="M185" s="269"/>
      <c r="N185" s="269" t="s">
        <v>755</v>
      </c>
      <c r="O185" s="105"/>
      <c r="P185" s="105"/>
      <c r="Q185" s="84"/>
      <c r="R185" s="105"/>
      <c r="S185" s="105"/>
      <c r="T185" s="84">
        <v>593</v>
      </c>
      <c r="U185" s="139">
        <f t="shared" si="12"/>
        <v>0</v>
      </c>
    </row>
    <row r="186" spans="1:21" ht="15.75" customHeight="1" x14ac:dyDescent="0.25">
      <c r="A186" s="87" t="s">
        <v>238</v>
      </c>
      <c r="B186" s="588"/>
      <c r="C186" s="131" t="s">
        <v>755</v>
      </c>
      <c r="D186" s="105"/>
      <c r="E186" s="105"/>
      <c r="F186" s="147"/>
      <c r="G186" s="84">
        <v>258</v>
      </c>
      <c r="H186" s="105"/>
      <c r="I186" s="84">
        <v>648</v>
      </c>
      <c r="J186" s="125">
        <f t="shared" si="13"/>
        <v>0</v>
      </c>
      <c r="K186" s="259"/>
      <c r="L186" s="87" t="s">
        <v>182</v>
      </c>
      <c r="M186" s="269"/>
      <c r="N186" s="269" t="s">
        <v>755</v>
      </c>
      <c r="O186" s="105"/>
      <c r="P186" s="105"/>
      <c r="Q186" s="84"/>
      <c r="R186" s="105"/>
      <c r="S186" s="105"/>
      <c r="T186" s="84">
        <v>593</v>
      </c>
      <c r="U186" s="139">
        <f t="shared" si="12"/>
        <v>0</v>
      </c>
    </row>
    <row r="187" spans="1:21" ht="15.75" customHeight="1" x14ac:dyDescent="0.25">
      <c r="A187" s="264" t="s">
        <v>243</v>
      </c>
      <c r="B187" s="588"/>
      <c r="C187" s="131" t="s">
        <v>755</v>
      </c>
      <c r="D187" s="105"/>
      <c r="E187" s="84">
        <v>295</v>
      </c>
      <c r="F187" s="147"/>
      <c r="G187" s="105"/>
      <c r="H187" s="105"/>
      <c r="I187" s="84">
        <v>759</v>
      </c>
      <c r="J187" s="125">
        <f t="shared" si="13"/>
        <v>0</v>
      </c>
      <c r="K187" s="259"/>
      <c r="L187" s="87" t="s">
        <v>187</v>
      </c>
      <c r="M187" s="269"/>
      <c r="N187" s="269" t="s">
        <v>755</v>
      </c>
      <c r="O187" s="105"/>
      <c r="P187" s="105"/>
      <c r="Q187" s="84"/>
      <c r="R187" s="105"/>
      <c r="S187" s="105"/>
      <c r="T187" s="84">
        <v>559</v>
      </c>
      <c r="U187" s="139">
        <f t="shared" si="12"/>
        <v>0</v>
      </c>
    </row>
    <row r="188" spans="1:21" ht="15.75" customHeight="1" x14ac:dyDescent="0.25">
      <c r="A188" s="87" t="s">
        <v>244</v>
      </c>
      <c r="B188" s="588"/>
      <c r="C188" s="131" t="s">
        <v>755</v>
      </c>
      <c r="D188" s="105"/>
      <c r="E188" s="84">
        <v>295</v>
      </c>
      <c r="F188" s="147"/>
      <c r="G188" s="105"/>
      <c r="H188" s="105"/>
      <c r="I188" s="84">
        <v>759</v>
      </c>
      <c r="J188" s="125">
        <f t="shared" si="13"/>
        <v>0</v>
      </c>
      <c r="K188" s="259"/>
      <c r="L188" s="87" t="s">
        <v>188</v>
      </c>
      <c r="M188" s="269"/>
      <c r="N188" s="269" t="s">
        <v>755</v>
      </c>
      <c r="O188" s="105"/>
      <c r="P188" s="105"/>
      <c r="Q188" s="84"/>
      <c r="R188" s="105"/>
      <c r="S188" s="105"/>
      <c r="T188" s="84">
        <v>559</v>
      </c>
      <c r="U188" s="139">
        <f t="shared" si="12"/>
        <v>0</v>
      </c>
    </row>
    <row r="189" spans="1:21" ht="15.75" customHeight="1" x14ac:dyDescent="0.25">
      <c r="A189" s="87" t="s">
        <v>249</v>
      </c>
      <c r="B189" s="588"/>
      <c r="C189" s="131" t="s">
        <v>755</v>
      </c>
      <c r="D189" s="105"/>
      <c r="E189" s="84">
        <v>329</v>
      </c>
      <c r="F189" s="147"/>
      <c r="G189" s="105"/>
      <c r="H189" s="105"/>
      <c r="I189" s="84">
        <v>866</v>
      </c>
      <c r="J189" s="125">
        <f t="shared" si="13"/>
        <v>0</v>
      </c>
      <c r="K189" s="259"/>
      <c r="L189" s="87" t="s">
        <v>183</v>
      </c>
      <c r="M189" s="269"/>
      <c r="N189" s="269" t="s">
        <v>755</v>
      </c>
      <c r="O189" s="105"/>
      <c r="P189" s="105"/>
      <c r="Q189" s="84"/>
      <c r="R189" s="105"/>
      <c r="S189" s="105"/>
      <c r="T189" s="84">
        <v>648</v>
      </c>
      <c r="U189" s="139">
        <f t="shared" si="12"/>
        <v>0</v>
      </c>
    </row>
    <row r="190" spans="1:21" ht="15.75" customHeight="1" x14ac:dyDescent="0.25">
      <c r="A190" s="87" t="s">
        <v>250</v>
      </c>
      <c r="B190" s="588"/>
      <c r="C190" s="131" t="s">
        <v>755</v>
      </c>
      <c r="D190" s="105"/>
      <c r="E190" s="84">
        <v>329</v>
      </c>
      <c r="F190" s="147"/>
      <c r="G190" s="105"/>
      <c r="H190" s="105"/>
      <c r="I190" s="84">
        <v>866</v>
      </c>
      <c r="J190" s="125">
        <f t="shared" si="13"/>
        <v>0</v>
      </c>
      <c r="K190" s="259"/>
      <c r="L190" s="87" t="s">
        <v>184</v>
      </c>
      <c r="M190" s="269"/>
      <c r="N190" s="269" t="s">
        <v>755</v>
      </c>
      <c r="O190" s="105"/>
      <c r="P190" s="105"/>
      <c r="Q190" s="84"/>
      <c r="R190" s="105"/>
      <c r="S190" s="105"/>
      <c r="T190" s="84">
        <v>648</v>
      </c>
      <c r="U190" s="139">
        <f t="shared" si="12"/>
        <v>0</v>
      </c>
    </row>
    <row r="191" spans="1:21" ht="15.75" customHeight="1" x14ac:dyDescent="0.25">
      <c r="A191" s="87" t="s">
        <v>105</v>
      </c>
      <c r="B191" s="588"/>
      <c r="C191" s="131" t="s">
        <v>755</v>
      </c>
      <c r="D191" s="105"/>
      <c r="E191" s="84">
        <v>389</v>
      </c>
      <c r="F191" s="147"/>
      <c r="G191" s="105"/>
      <c r="H191" s="105"/>
      <c r="I191" s="84">
        <v>975</v>
      </c>
      <c r="J191" s="125">
        <f t="shared" si="13"/>
        <v>0</v>
      </c>
      <c r="K191" s="132"/>
      <c r="L191" s="87" t="s">
        <v>189</v>
      </c>
      <c r="M191" s="269"/>
      <c r="N191" s="269" t="s">
        <v>755</v>
      </c>
      <c r="O191" s="105"/>
      <c r="P191" s="105"/>
      <c r="Q191" s="84"/>
      <c r="R191" s="105"/>
      <c r="S191" s="105"/>
      <c r="T191" s="84">
        <v>662</v>
      </c>
      <c r="U191" s="139">
        <f t="shared" si="12"/>
        <v>0</v>
      </c>
    </row>
    <row r="192" spans="1:21" ht="15.75" customHeight="1" x14ac:dyDescent="0.25">
      <c r="K192" s="132"/>
      <c r="L192" s="87" t="s">
        <v>190</v>
      </c>
      <c r="M192" s="269"/>
      <c r="N192" s="269" t="s">
        <v>755</v>
      </c>
      <c r="O192" s="105"/>
      <c r="P192" s="105"/>
      <c r="Q192" s="84"/>
      <c r="R192" s="105"/>
      <c r="S192" s="105"/>
      <c r="T192" s="84">
        <v>662</v>
      </c>
      <c r="U192" s="139">
        <f t="shared" si="12"/>
        <v>0</v>
      </c>
    </row>
    <row r="193" spans="1:21" ht="15.75" customHeight="1" x14ac:dyDescent="0.25">
      <c r="I193" s="367" t="s">
        <v>37</v>
      </c>
      <c r="J193" s="174">
        <f>SUM(J135:J192)</f>
        <v>0</v>
      </c>
      <c r="K193" s="92"/>
      <c r="L193" s="252"/>
      <c r="M193" s="252"/>
      <c r="N193" s="252"/>
      <c r="O193" s="252"/>
      <c r="P193" s="252"/>
      <c r="Q193" s="319"/>
      <c r="R193" s="320"/>
      <c r="S193" s="320"/>
      <c r="T193" s="367" t="s">
        <v>37</v>
      </c>
      <c r="U193" s="369">
        <f>SUM(U135:U192)</f>
        <v>0</v>
      </c>
    </row>
    <row r="194" spans="1:21" ht="15.75" customHeight="1" x14ac:dyDescent="0.25">
      <c r="K194" s="153"/>
      <c r="M194" s="9"/>
      <c r="T194" s="91" t="s">
        <v>37</v>
      </c>
      <c r="U194" s="154">
        <f>SUM(U138:U170)</f>
        <v>0</v>
      </c>
    </row>
    <row r="195" spans="1:21" ht="15.75" customHeight="1" x14ac:dyDescent="0.25">
      <c r="B195" s="9"/>
      <c r="I195" s="152" t="s">
        <v>37</v>
      </c>
      <c r="K195" s="153"/>
      <c r="M195" s="158"/>
      <c r="Q195" s="252"/>
      <c r="T195" s="159" t="s">
        <v>37</v>
      </c>
      <c r="U195" s="159"/>
    </row>
    <row r="196" spans="1:21" ht="15.75" customHeight="1" x14ac:dyDescent="0.35">
      <c r="A196" s="1"/>
      <c r="B196" s="2"/>
      <c r="C196" s="1"/>
      <c r="D196" s="2"/>
      <c r="E196" s="1"/>
      <c r="M196" s="9"/>
      <c r="N196" s="160"/>
      <c r="O196" s="3"/>
      <c r="P196" s="3"/>
      <c r="Q196" s="321" t="s">
        <v>488</v>
      </c>
      <c r="R196" s="252"/>
      <c r="S196" s="252"/>
      <c r="T196" s="252"/>
      <c r="U196" s="261"/>
    </row>
    <row r="197" spans="1:21" ht="16.5" customHeight="1" x14ac:dyDescent="0.35">
      <c r="A197" s="1"/>
      <c r="B197" s="2"/>
      <c r="C197" s="1"/>
      <c r="D197" s="2"/>
      <c r="E197" s="1"/>
      <c r="F197" s="623" t="s">
        <v>0</v>
      </c>
      <c r="G197" s="623"/>
      <c r="H197" s="623"/>
      <c r="I197" s="623"/>
      <c r="J197" s="623"/>
      <c r="K197" s="623"/>
      <c r="L197" s="623"/>
      <c r="M197" s="652"/>
      <c r="N197" s="134"/>
      <c r="O197" s="3"/>
      <c r="P197" s="3"/>
      <c r="Q197" s="319" t="s">
        <v>489</v>
      </c>
      <c r="R197" s="252"/>
      <c r="S197" s="252"/>
      <c r="T197" s="252"/>
      <c r="U197" s="261"/>
    </row>
    <row r="198" spans="1:21" ht="16.5" customHeight="1" x14ac:dyDescent="0.3">
      <c r="A198" s="1"/>
      <c r="B198" s="2"/>
      <c r="C198" s="1"/>
      <c r="D198" s="2"/>
      <c r="E198" s="1"/>
      <c r="F198" s="623" t="s">
        <v>444</v>
      </c>
      <c r="G198" s="623"/>
      <c r="H198" s="623"/>
      <c r="I198" s="623"/>
      <c r="J198" s="623"/>
      <c r="K198" s="623"/>
      <c r="L198" s="623"/>
      <c r="M198" s="652"/>
      <c r="N198" s="161"/>
      <c r="O198" s="1"/>
      <c r="P198" s="1"/>
      <c r="Q198" s="319" t="s">
        <v>490</v>
      </c>
      <c r="R198" s="252"/>
      <c r="S198" s="252"/>
      <c r="T198" s="252"/>
      <c r="U198" s="253"/>
    </row>
    <row r="199" spans="1:21" ht="16.5" customHeight="1" x14ac:dyDescent="0.25">
      <c r="A199" s="1"/>
      <c r="B199" s="2"/>
      <c r="C199" s="1"/>
      <c r="D199" s="2"/>
      <c r="E199" s="1"/>
      <c r="F199" s="647" t="s">
        <v>446</v>
      </c>
      <c r="G199" s="647"/>
      <c r="H199" s="647"/>
      <c r="I199" s="647"/>
      <c r="J199" s="647"/>
      <c r="K199" s="647"/>
      <c r="L199" s="647"/>
      <c r="M199" s="648"/>
      <c r="N199" s="161"/>
      <c r="O199" s="1"/>
      <c r="P199" s="1"/>
      <c r="Q199" s="321" t="s">
        <v>491</v>
      </c>
      <c r="R199" s="252"/>
      <c r="S199" s="252"/>
      <c r="T199" s="252"/>
      <c r="U199" s="253"/>
    </row>
    <row r="200" spans="1:21" ht="15.75" customHeight="1" x14ac:dyDescent="0.25">
      <c r="A200" s="93"/>
      <c r="B200" s="94"/>
      <c r="C200" s="93"/>
      <c r="D200" s="95"/>
      <c r="E200" s="96"/>
      <c r="F200" s="96"/>
      <c r="G200" s="96"/>
      <c r="H200" s="97"/>
      <c r="I200" s="653"/>
      <c r="J200" s="653"/>
      <c r="K200" s="653"/>
      <c r="L200" s="653"/>
      <c r="M200" s="9"/>
      <c r="N200" s="134"/>
      <c r="O200" s="96"/>
      <c r="P200" s="96"/>
      <c r="Q200" s="321" t="s">
        <v>492</v>
      </c>
      <c r="R200" s="252"/>
      <c r="S200" s="252"/>
      <c r="T200" s="252"/>
      <c r="U200" s="252"/>
    </row>
    <row r="201" spans="1:21" ht="15.75" customHeight="1" thickBot="1" x14ac:dyDescent="0.3">
      <c r="K201" s="92"/>
      <c r="L201" s="93"/>
      <c r="M201" s="9"/>
      <c r="N201" s="9"/>
      <c r="O201" s="96"/>
      <c r="P201" s="96"/>
    </row>
    <row r="202" spans="1:21" ht="4.5" customHeight="1" thickBot="1" x14ac:dyDescent="0.3">
      <c r="A202" s="162"/>
      <c r="B202" s="113"/>
      <c r="C202" s="113"/>
      <c r="D202" s="113"/>
      <c r="E202" s="113"/>
      <c r="F202" s="113"/>
      <c r="G202" s="113"/>
      <c r="H202" s="113"/>
      <c r="I202" s="113"/>
      <c r="J202" s="113"/>
      <c r="K202" s="72"/>
      <c r="L202" s="175"/>
      <c r="M202" s="176"/>
      <c r="N202" s="325"/>
      <c r="O202" s="177"/>
      <c r="P202" s="177"/>
      <c r="Q202" s="177"/>
      <c r="R202" s="177"/>
      <c r="S202" s="177"/>
      <c r="T202" s="178"/>
      <c r="U202" s="75"/>
    </row>
    <row r="203" spans="1:21" ht="26.25" customHeight="1" thickBot="1" x14ac:dyDescent="0.3">
      <c r="A203" s="76" t="s">
        <v>443</v>
      </c>
      <c r="B203" s="77"/>
      <c r="C203" s="115" t="s">
        <v>765</v>
      </c>
      <c r="D203" s="78" t="s">
        <v>27</v>
      </c>
      <c r="E203" s="78"/>
      <c r="F203" s="78" t="s">
        <v>27</v>
      </c>
      <c r="G203" s="358"/>
      <c r="H203" s="358"/>
      <c r="I203" s="78" t="s">
        <v>29</v>
      </c>
      <c r="J203" s="118" t="s">
        <v>31</v>
      </c>
      <c r="K203" s="103"/>
      <c r="L203" s="637" t="s">
        <v>409</v>
      </c>
      <c r="M203" s="638"/>
      <c r="N203" s="116"/>
      <c r="O203" s="117" t="s">
        <v>27</v>
      </c>
      <c r="P203" s="117" t="s">
        <v>28</v>
      </c>
      <c r="Q203" s="117" t="s">
        <v>27</v>
      </c>
      <c r="R203" s="117" t="s">
        <v>29</v>
      </c>
      <c r="S203" s="117" t="s">
        <v>30</v>
      </c>
      <c r="T203" s="117" t="s">
        <v>29</v>
      </c>
      <c r="U203" s="118" t="s">
        <v>31</v>
      </c>
    </row>
    <row r="204" spans="1:21" ht="15.75" customHeight="1" x14ac:dyDescent="0.25">
      <c r="A204" s="87" t="s">
        <v>185</v>
      </c>
      <c r="B204" s="269"/>
      <c r="C204" s="131" t="s">
        <v>755</v>
      </c>
      <c r="D204" s="105"/>
      <c r="E204" s="105"/>
      <c r="F204" s="84"/>
      <c r="G204" s="105"/>
      <c r="H204" s="105"/>
      <c r="I204" s="84">
        <v>750</v>
      </c>
      <c r="J204" s="139">
        <f>F204*I204</f>
        <v>0</v>
      </c>
      <c r="K204" s="130"/>
      <c r="L204" s="322" t="s">
        <v>367</v>
      </c>
      <c r="M204" s="166"/>
      <c r="N204" s="166"/>
      <c r="O204" s="166"/>
      <c r="P204" s="166"/>
      <c r="Q204" s="84"/>
      <c r="R204" s="166"/>
      <c r="S204" s="166"/>
      <c r="T204" s="268">
        <v>33</v>
      </c>
      <c r="U204" s="121">
        <f>T204*Q204</f>
        <v>0</v>
      </c>
    </row>
    <row r="205" spans="1:21" ht="15.75" customHeight="1" x14ac:dyDescent="0.25">
      <c r="A205" s="87" t="s">
        <v>186</v>
      </c>
      <c r="B205" s="269"/>
      <c r="C205" s="131" t="s">
        <v>755</v>
      </c>
      <c r="D205" s="105"/>
      <c r="E205" s="105"/>
      <c r="F205" s="84"/>
      <c r="G205" s="105"/>
      <c r="H205" s="105"/>
      <c r="I205" s="84">
        <v>750</v>
      </c>
      <c r="J205" s="139">
        <f t="shared" ref="J205:J221" si="14">F205*I205</f>
        <v>0</v>
      </c>
      <c r="K205" s="130"/>
      <c r="L205" s="272" t="s">
        <v>368</v>
      </c>
      <c r="M205" s="86"/>
      <c r="N205" s="86"/>
      <c r="O205" s="86"/>
      <c r="P205" s="86"/>
      <c r="Q205" s="84"/>
      <c r="R205" s="86"/>
      <c r="S205" s="86"/>
      <c r="T205" s="268">
        <v>33</v>
      </c>
      <c r="U205" s="121">
        <f t="shared" ref="U205:U245" si="15">T205*Q205</f>
        <v>0</v>
      </c>
    </row>
    <row r="206" spans="1:21" ht="15" customHeight="1" x14ac:dyDescent="0.25">
      <c r="A206" s="87" t="s">
        <v>191</v>
      </c>
      <c r="B206" s="269"/>
      <c r="C206" s="131" t="s">
        <v>755</v>
      </c>
      <c r="D206" s="105"/>
      <c r="E206" s="105"/>
      <c r="F206" s="84"/>
      <c r="G206" s="105"/>
      <c r="H206" s="105"/>
      <c r="I206" s="84">
        <v>754</v>
      </c>
      <c r="J206" s="139">
        <f t="shared" si="14"/>
        <v>0</v>
      </c>
      <c r="K206" s="130"/>
      <c r="L206" s="272" t="s">
        <v>369</v>
      </c>
      <c r="M206" s="86"/>
      <c r="N206" s="86"/>
      <c r="O206" s="86"/>
      <c r="P206" s="86"/>
      <c r="Q206" s="84"/>
      <c r="R206" s="86"/>
      <c r="S206" s="86"/>
      <c r="T206" s="268">
        <v>33</v>
      </c>
      <c r="U206" s="121">
        <f t="shared" si="15"/>
        <v>0</v>
      </c>
    </row>
    <row r="207" spans="1:21" ht="15.75" customHeight="1" x14ac:dyDescent="0.25">
      <c r="A207" s="87" t="s">
        <v>192</v>
      </c>
      <c r="B207" s="269"/>
      <c r="C207" s="131" t="s">
        <v>755</v>
      </c>
      <c r="D207" s="105"/>
      <c r="E207" s="105"/>
      <c r="F207" s="84"/>
      <c r="G207" s="105"/>
      <c r="H207" s="105"/>
      <c r="I207" s="84">
        <v>754</v>
      </c>
      <c r="J207" s="139">
        <f t="shared" si="14"/>
        <v>0</v>
      </c>
      <c r="K207" s="130"/>
      <c r="L207" s="272" t="s">
        <v>370</v>
      </c>
      <c r="M207" s="86"/>
      <c r="N207" s="86"/>
      <c r="O207" s="86"/>
      <c r="P207" s="86"/>
      <c r="Q207" s="84"/>
      <c r="R207" s="86"/>
      <c r="S207" s="86"/>
      <c r="T207" s="268">
        <v>33</v>
      </c>
      <c r="U207" s="121">
        <f t="shared" si="15"/>
        <v>0</v>
      </c>
    </row>
    <row r="208" spans="1:21" ht="15.75" customHeight="1" x14ac:dyDescent="0.25">
      <c r="A208" s="272" t="s">
        <v>193</v>
      </c>
      <c r="B208" s="269"/>
      <c r="C208" s="131" t="s">
        <v>755</v>
      </c>
      <c r="D208" s="105"/>
      <c r="E208" s="105"/>
      <c r="F208" s="84"/>
      <c r="G208" s="105"/>
      <c r="H208" s="105"/>
      <c r="I208" s="84">
        <v>876</v>
      </c>
      <c r="J208" s="139">
        <f t="shared" si="14"/>
        <v>0</v>
      </c>
      <c r="K208" s="130"/>
      <c r="L208" s="272" t="s">
        <v>371</v>
      </c>
      <c r="M208" s="86"/>
      <c r="N208" s="86"/>
      <c r="O208" s="86"/>
      <c r="P208" s="86"/>
      <c r="Q208" s="84"/>
      <c r="R208" s="86"/>
      <c r="S208" s="86"/>
      <c r="T208" s="268">
        <v>33</v>
      </c>
      <c r="U208" s="121">
        <f t="shared" si="15"/>
        <v>0</v>
      </c>
    </row>
    <row r="209" spans="1:21" ht="15.75" customHeight="1" x14ac:dyDescent="0.25">
      <c r="A209" s="272" t="s">
        <v>194</v>
      </c>
      <c r="B209" s="269"/>
      <c r="C209" s="131" t="s">
        <v>755</v>
      </c>
      <c r="D209" s="105"/>
      <c r="E209" s="105"/>
      <c r="F209" s="84"/>
      <c r="G209" s="105"/>
      <c r="H209" s="105"/>
      <c r="I209" s="84">
        <v>876</v>
      </c>
      <c r="J209" s="139">
        <f t="shared" si="14"/>
        <v>0</v>
      </c>
      <c r="K209" s="130"/>
      <c r="L209" s="272" t="s">
        <v>372</v>
      </c>
      <c r="M209" s="86"/>
      <c r="N209" s="86"/>
      <c r="O209" s="86"/>
      <c r="P209" s="86"/>
      <c r="Q209" s="84"/>
      <c r="R209" s="86"/>
      <c r="S209" s="86"/>
      <c r="T209" s="268">
        <v>33</v>
      </c>
      <c r="U209" s="121">
        <f t="shared" si="15"/>
        <v>0</v>
      </c>
    </row>
    <row r="210" spans="1:21" ht="15.75" customHeight="1" x14ac:dyDescent="0.25">
      <c r="A210" s="272" t="s">
        <v>195</v>
      </c>
      <c r="B210" s="263"/>
      <c r="C210" s="131" t="s">
        <v>755</v>
      </c>
      <c r="D210" s="105"/>
      <c r="E210" s="105"/>
      <c r="F210" s="84"/>
      <c r="G210" s="105"/>
      <c r="H210" s="105"/>
      <c r="I210" s="84">
        <v>820</v>
      </c>
      <c r="J210" s="139">
        <f t="shared" si="14"/>
        <v>0</v>
      </c>
      <c r="K210" s="130"/>
      <c r="L210" s="272" t="s">
        <v>373</v>
      </c>
      <c r="M210" s="86"/>
      <c r="N210" s="86"/>
      <c r="O210" s="86"/>
      <c r="P210" s="86"/>
      <c r="Q210" s="84"/>
      <c r="R210" s="86"/>
      <c r="S210" s="86"/>
      <c r="T210" s="268">
        <v>33</v>
      </c>
      <c r="U210" s="121">
        <f t="shared" si="15"/>
        <v>0</v>
      </c>
    </row>
    <row r="211" spans="1:21" ht="15.75" customHeight="1" x14ac:dyDescent="0.25">
      <c r="A211" s="272" t="s">
        <v>196</v>
      </c>
      <c r="B211" s="263"/>
      <c r="C211" s="131" t="s">
        <v>755</v>
      </c>
      <c r="D211" s="105"/>
      <c r="E211" s="105"/>
      <c r="F211" s="84"/>
      <c r="G211" s="105"/>
      <c r="H211" s="105"/>
      <c r="I211" s="84">
        <v>820</v>
      </c>
      <c r="J211" s="139">
        <f t="shared" si="14"/>
        <v>0</v>
      </c>
      <c r="K211" s="130"/>
      <c r="L211" s="272" t="s">
        <v>374</v>
      </c>
      <c r="M211" s="86"/>
      <c r="N211" s="86"/>
      <c r="O211" s="86"/>
      <c r="P211" s="86"/>
      <c r="Q211" s="84"/>
      <c r="R211" s="86"/>
      <c r="S211" s="86"/>
      <c r="T211" s="268">
        <v>33</v>
      </c>
      <c r="U211" s="121">
        <f t="shared" si="15"/>
        <v>0</v>
      </c>
    </row>
    <row r="212" spans="1:21" ht="15.75" x14ac:dyDescent="0.25">
      <c r="A212" s="272" t="s">
        <v>197</v>
      </c>
      <c r="B212" s="269"/>
      <c r="C212" s="131" t="s">
        <v>755</v>
      </c>
      <c r="D212" s="105"/>
      <c r="E212" s="105"/>
      <c r="F212" s="84"/>
      <c r="G212" s="105"/>
      <c r="H212" s="105"/>
      <c r="I212" s="84">
        <v>959</v>
      </c>
      <c r="J212" s="139">
        <f t="shared" si="14"/>
        <v>0</v>
      </c>
      <c r="K212" s="130"/>
      <c r="L212" s="272" t="s">
        <v>375</v>
      </c>
      <c r="M212" s="86"/>
      <c r="N212" s="86"/>
      <c r="O212" s="86"/>
      <c r="P212" s="86"/>
      <c r="Q212" s="84"/>
      <c r="R212" s="86"/>
      <c r="S212" s="86"/>
      <c r="T212" s="268">
        <v>33</v>
      </c>
      <c r="U212" s="121">
        <f t="shared" si="15"/>
        <v>0</v>
      </c>
    </row>
    <row r="213" spans="1:21" ht="15.75" customHeight="1" x14ac:dyDescent="0.25">
      <c r="A213" s="272" t="s">
        <v>198</v>
      </c>
      <c r="B213" s="269"/>
      <c r="C213" s="131" t="s">
        <v>755</v>
      </c>
      <c r="D213" s="105"/>
      <c r="E213" s="105"/>
      <c r="F213" s="84"/>
      <c r="G213" s="105"/>
      <c r="H213" s="105"/>
      <c r="I213" s="84">
        <v>927</v>
      </c>
      <c r="J213" s="139">
        <f t="shared" si="14"/>
        <v>0</v>
      </c>
      <c r="K213" s="130"/>
      <c r="L213" s="272" t="s">
        <v>376</v>
      </c>
      <c r="M213" s="86"/>
      <c r="N213" s="86"/>
      <c r="O213" s="86"/>
      <c r="P213" s="86"/>
      <c r="Q213" s="84"/>
      <c r="R213" s="86"/>
      <c r="S213" s="86"/>
      <c r="T213" s="268">
        <v>33</v>
      </c>
      <c r="U213" s="121">
        <f t="shared" si="15"/>
        <v>0</v>
      </c>
    </row>
    <row r="214" spans="1:21" ht="15.75" customHeight="1" x14ac:dyDescent="0.25">
      <c r="A214" s="272" t="s">
        <v>199</v>
      </c>
      <c r="B214" s="269"/>
      <c r="C214" s="131" t="s">
        <v>755</v>
      </c>
      <c r="D214" s="105"/>
      <c r="E214" s="105"/>
      <c r="F214" s="84"/>
      <c r="G214" s="105"/>
      <c r="H214" s="105"/>
      <c r="I214" s="84">
        <v>1075</v>
      </c>
      <c r="J214" s="139">
        <f t="shared" si="14"/>
        <v>0</v>
      </c>
      <c r="K214" s="130"/>
      <c r="L214" s="272" t="s">
        <v>377</v>
      </c>
      <c r="M214" s="86"/>
      <c r="N214" s="86"/>
      <c r="O214" s="86"/>
      <c r="P214" s="86"/>
      <c r="Q214" s="84"/>
      <c r="R214" s="86"/>
      <c r="S214" s="86"/>
      <c r="T214" s="268">
        <v>33</v>
      </c>
      <c r="U214" s="121">
        <f t="shared" si="15"/>
        <v>0</v>
      </c>
    </row>
    <row r="215" spans="1:21" ht="15.75" x14ac:dyDescent="0.25">
      <c r="A215" s="272" t="s">
        <v>200</v>
      </c>
      <c r="B215" s="269"/>
      <c r="C215" s="131" t="s">
        <v>755</v>
      </c>
      <c r="D215" s="105"/>
      <c r="E215" s="105"/>
      <c r="F215" s="84"/>
      <c r="G215" s="105"/>
      <c r="H215" s="105"/>
      <c r="I215" s="84">
        <v>997</v>
      </c>
      <c r="J215" s="139">
        <f t="shared" si="14"/>
        <v>0</v>
      </c>
      <c r="K215" s="130"/>
      <c r="L215" s="272" t="s">
        <v>378</v>
      </c>
      <c r="M215" s="86"/>
      <c r="N215" s="86"/>
      <c r="O215" s="86"/>
      <c r="P215" s="86"/>
      <c r="Q215" s="84"/>
      <c r="R215" s="86"/>
      <c r="S215" s="86"/>
      <c r="T215" s="268">
        <v>33</v>
      </c>
      <c r="U215" s="121">
        <f t="shared" si="15"/>
        <v>0</v>
      </c>
    </row>
    <row r="216" spans="1:21" ht="15.75" customHeight="1" x14ac:dyDescent="0.25">
      <c r="A216" s="272" t="s">
        <v>201</v>
      </c>
      <c r="B216" s="269"/>
      <c r="C216" s="131" t="s">
        <v>755</v>
      </c>
      <c r="D216" s="105"/>
      <c r="E216" s="105"/>
      <c r="F216" s="84"/>
      <c r="G216" s="105"/>
      <c r="H216" s="105"/>
      <c r="I216" s="84">
        <v>1142</v>
      </c>
      <c r="J216" s="139">
        <f t="shared" si="14"/>
        <v>0</v>
      </c>
      <c r="K216" s="130"/>
      <c r="L216" s="272" t="s">
        <v>379</v>
      </c>
      <c r="M216" s="86"/>
      <c r="N216" s="86"/>
      <c r="O216" s="86"/>
      <c r="P216" s="86"/>
      <c r="Q216" s="84"/>
      <c r="R216" s="86"/>
      <c r="S216" s="86"/>
      <c r="T216" s="268">
        <v>33</v>
      </c>
      <c r="U216" s="121">
        <f t="shared" si="15"/>
        <v>0</v>
      </c>
    </row>
    <row r="217" spans="1:21" ht="15.75" customHeight="1" x14ac:dyDescent="0.25">
      <c r="A217" s="272" t="s">
        <v>202</v>
      </c>
      <c r="B217" s="269"/>
      <c r="C217" s="131" t="s">
        <v>755</v>
      </c>
      <c r="D217" s="105"/>
      <c r="E217" s="105"/>
      <c r="F217" s="84"/>
      <c r="G217" s="105"/>
      <c r="H217" s="105"/>
      <c r="I217" s="84">
        <v>1099</v>
      </c>
      <c r="J217" s="139">
        <f t="shared" si="14"/>
        <v>0</v>
      </c>
      <c r="K217" s="130"/>
      <c r="L217" s="272" t="s">
        <v>380</v>
      </c>
      <c r="M217" s="86"/>
      <c r="N217" s="86"/>
      <c r="O217" s="86"/>
      <c r="P217" s="86"/>
      <c r="Q217" s="84"/>
      <c r="R217" s="86"/>
      <c r="S217" s="86"/>
      <c r="T217" s="268">
        <v>33</v>
      </c>
      <c r="U217" s="121">
        <f t="shared" si="15"/>
        <v>0</v>
      </c>
    </row>
    <row r="218" spans="1:21" ht="15.75" customHeight="1" x14ac:dyDescent="0.25">
      <c r="A218" s="272" t="s">
        <v>203</v>
      </c>
      <c r="B218" s="269"/>
      <c r="C218" s="131" t="s">
        <v>755</v>
      </c>
      <c r="D218" s="105"/>
      <c r="E218" s="105"/>
      <c r="F218" s="84"/>
      <c r="G218" s="105"/>
      <c r="H218" s="105"/>
      <c r="I218" s="84">
        <v>1253</v>
      </c>
      <c r="J218" s="139">
        <f t="shared" si="14"/>
        <v>0</v>
      </c>
      <c r="K218" s="130"/>
      <c r="L218" s="272" t="s">
        <v>381</v>
      </c>
      <c r="M218" s="86"/>
      <c r="N218" s="86"/>
      <c r="O218" s="86"/>
      <c r="P218" s="86"/>
      <c r="Q218" s="84"/>
      <c r="R218" s="86"/>
      <c r="S218" s="86"/>
      <c r="T218" s="268">
        <v>33</v>
      </c>
      <c r="U218" s="121">
        <f t="shared" si="15"/>
        <v>0</v>
      </c>
    </row>
    <row r="219" spans="1:21" ht="15.75" customHeight="1" x14ac:dyDescent="0.25">
      <c r="A219" s="272" t="s">
        <v>204</v>
      </c>
      <c r="B219" s="269"/>
      <c r="C219" s="131" t="s">
        <v>755</v>
      </c>
      <c r="D219" s="105"/>
      <c r="E219" s="105"/>
      <c r="F219" s="84"/>
      <c r="G219" s="105"/>
      <c r="H219" s="105"/>
      <c r="I219" s="84">
        <v>1157</v>
      </c>
      <c r="J219" s="139">
        <f t="shared" si="14"/>
        <v>0</v>
      </c>
      <c r="K219" s="130"/>
      <c r="L219" s="272" t="s">
        <v>382</v>
      </c>
      <c r="M219" s="86"/>
      <c r="N219" s="86"/>
      <c r="O219" s="86"/>
      <c r="P219" s="86"/>
      <c r="Q219" s="84"/>
      <c r="R219" s="86"/>
      <c r="S219" s="86"/>
      <c r="T219" s="265">
        <v>44</v>
      </c>
      <c r="U219" s="121">
        <f t="shared" si="15"/>
        <v>0</v>
      </c>
    </row>
    <row r="220" spans="1:21" ht="15.75" x14ac:dyDescent="0.25">
      <c r="A220" s="272" t="s">
        <v>205</v>
      </c>
      <c r="B220" s="269"/>
      <c r="C220" s="131" t="s">
        <v>755</v>
      </c>
      <c r="D220" s="105"/>
      <c r="E220" s="105"/>
      <c r="F220" s="84"/>
      <c r="G220" s="105"/>
      <c r="H220" s="105"/>
      <c r="I220" s="84">
        <v>1307</v>
      </c>
      <c r="J220" s="139">
        <f t="shared" si="14"/>
        <v>0</v>
      </c>
      <c r="K220" s="259"/>
      <c r="L220" s="272" t="s">
        <v>383</v>
      </c>
      <c r="M220" s="86"/>
      <c r="N220" s="86"/>
      <c r="O220" s="86"/>
      <c r="P220" s="86"/>
      <c r="Q220" s="84"/>
      <c r="R220" s="86"/>
      <c r="S220" s="86"/>
      <c r="T220" s="265">
        <v>44</v>
      </c>
      <c r="U220" s="121">
        <f t="shared" si="15"/>
        <v>0</v>
      </c>
    </row>
    <row r="221" spans="1:21" ht="15.75" customHeight="1" thickBot="1" x14ac:dyDescent="0.3">
      <c r="A221" s="264" t="s">
        <v>206</v>
      </c>
      <c r="B221" s="359"/>
      <c r="C221" s="131" t="s">
        <v>755</v>
      </c>
      <c r="D221" s="360"/>
      <c r="E221" s="360"/>
      <c r="F221" s="84"/>
      <c r="G221" s="360"/>
      <c r="H221" s="360"/>
      <c r="I221" s="310">
        <v>1277</v>
      </c>
      <c r="J221" s="139">
        <f t="shared" si="14"/>
        <v>0</v>
      </c>
      <c r="K221" s="130"/>
      <c r="L221" s="272" t="s">
        <v>384</v>
      </c>
      <c r="M221" s="86"/>
      <c r="N221" s="86"/>
      <c r="O221" s="86"/>
      <c r="P221" s="86"/>
      <c r="Q221" s="84"/>
      <c r="R221" s="86"/>
      <c r="S221" s="86"/>
      <c r="T221" s="265">
        <v>44</v>
      </c>
      <c r="U221" s="121">
        <f t="shared" si="15"/>
        <v>0</v>
      </c>
    </row>
    <row r="222" spans="1:21" ht="15.75" customHeight="1" thickBot="1" x14ac:dyDescent="0.3">
      <c r="A222" s="114" t="s">
        <v>350</v>
      </c>
      <c r="B222" s="102"/>
      <c r="C222" s="116"/>
      <c r="D222" s="117" t="s">
        <v>27</v>
      </c>
      <c r="E222" s="117"/>
      <c r="F222" s="117" t="s">
        <v>27</v>
      </c>
      <c r="G222" s="148"/>
      <c r="H222" s="148"/>
      <c r="I222" s="117" t="s">
        <v>29</v>
      </c>
      <c r="J222" s="118" t="s">
        <v>31</v>
      </c>
      <c r="K222" s="130"/>
      <c r="L222" s="272" t="s">
        <v>385</v>
      </c>
      <c r="M222" s="86"/>
      <c r="N222" s="86"/>
      <c r="O222" s="86"/>
      <c r="P222" s="86"/>
      <c r="Q222" s="84"/>
      <c r="R222" s="86"/>
      <c r="S222" s="86"/>
      <c r="T222" s="265">
        <v>44</v>
      </c>
      <c r="U222" s="121">
        <f t="shared" si="15"/>
        <v>0</v>
      </c>
    </row>
    <row r="223" spans="1:21" ht="15.75" customHeight="1" x14ac:dyDescent="0.25">
      <c r="A223" s="322" t="s">
        <v>351</v>
      </c>
      <c r="B223" s="322"/>
      <c r="C223" s="322"/>
      <c r="D223" s="322"/>
      <c r="E223" s="322"/>
      <c r="F223" s="84"/>
      <c r="G223" s="322"/>
      <c r="H223" s="322"/>
      <c r="I223" s="285">
        <v>45</v>
      </c>
      <c r="J223" s="139">
        <f>F223*I223</f>
        <v>0</v>
      </c>
      <c r="K223" s="130"/>
      <c r="L223" s="272" t="s">
        <v>386</v>
      </c>
      <c r="M223" s="86"/>
      <c r="N223" s="86"/>
      <c r="O223" s="86"/>
      <c r="P223" s="86"/>
      <c r="Q223" s="84"/>
      <c r="R223" s="86"/>
      <c r="S223" s="86"/>
      <c r="T223" s="265">
        <v>44</v>
      </c>
      <c r="U223" s="121">
        <f t="shared" si="15"/>
        <v>0</v>
      </c>
    </row>
    <row r="224" spans="1:21" ht="15.75" x14ac:dyDescent="0.25">
      <c r="A224" s="272" t="s">
        <v>352</v>
      </c>
      <c r="B224" s="272"/>
      <c r="C224" s="272"/>
      <c r="D224" s="272"/>
      <c r="E224" s="272"/>
      <c r="F224" s="84"/>
      <c r="G224" s="272"/>
      <c r="H224" s="272"/>
      <c r="I224" s="269">
        <v>55</v>
      </c>
      <c r="J224" s="139">
        <f t="shared" ref="J224:J231" si="16">F224*I224</f>
        <v>0</v>
      </c>
      <c r="K224" s="130"/>
      <c r="L224" s="272" t="s">
        <v>387</v>
      </c>
      <c r="M224" s="86"/>
      <c r="N224" s="86"/>
      <c r="O224" s="86"/>
      <c r="P224" s="86"/>
      <c r="Q224" s="84"/>
      <c r="R224" s="86"/>
      <c r="S224" s="86"/>
      <c r="T224" s="265">
        <v>44</v>
      </c>
      <c r="U224" s="121">
        <f t="shared" si="15"/>
        <v>0</v>
      </c>
    </row>
    <row r="225" spans="1:21" ht="15.75" customHeight="1" x14ac:dyDescent="0.25">
      <c r="A225" s="272" t="s">
        <v>353</v>
      </c>
      <c r="B225" s="272"/>
      <c r="C225" s="272"/>
      <c r="D225" s="272"/>
      <c r="E225" s="272"/>
      <c r="F225" s="84"/>
      <c r="G225" s="272"/>
      <c r="H225" s="272"/>
      <c r="I225" s="269">
        <v>68</v>
      </c>
      <c r="J225" s="139">
        <f t="shared" si="16"/>
        <v>0</v>
      </c>
      <c r="K225" s="130"/>
      <c r="L225" s="272" t="s">
        <v>388</v>
      </c>
      <c r="M225" s="86"/>
      <c r="N225" s="86"/>
      <c r="O225" s="86"/>
      <c r="P225" s="86"/>
      <c r="Q225" s="84"/>
      <c r="R225" s="86"/>
      <c r="S225" s="86"/>
      <c r="T225" s="265">
        <v>44</v>
      </c>
      <c r="U225" s="121">
        <f t="shared" si="15"/>
        <v>0</v>
      </c>
    </row>
    <row r="226" spans="1:21" ht="15.75" customHeight="1" x14ac:dyDescent="0.25">
      <c r="A226" s="272" t="s">
        <v>354</v>
      </c>
      <c r="B226" s="272"/>
      <c r="C226" s="272"/>
      <c r="D226" s="272"/>
      <c r="E226" s="272"/>
      <c r="F226" s="84"/>
      <c r="G226" s="272"/>
      <c r="H226" s="272"/>
      <c r="I226" s="269">
        <v>77</v>
      </c>
      <c r="J226" s="139">
        <f t="shared" si="16"/>
        <v>0</v>
      </c>
      <c r="K226" s="130"/>
      <c r="L226" s="272" t="s">
        <v>389</v>
      </c>
      <c r="M226" s="86"/>
      <c r="N226" s="86"/>
      <c r="O226" s="86"/>
      <c r="P226" s="86"/>
      <c r="Q226" s="84"/>
      <c r="R226" s="86"/>
      <c r="S226" s="86"/>
      <c r="T226" s="265">
        <v>44</v>
      </c>
      <c r="U226" s="121">
        <f t="shared" si="15"/>
        <v>0</v>
      </c>
    </row>
    <row r="227" spans="1:21" ht="15.75" customHeight="1" x14ac:dyDescent="0.25">
      <c r="A227" s="272" t="s">
        <v>355</v>
      </c>
      <c r="B227" s="272"/>
      <c r="C227" s="272"/>
      <c r="D227" s="272"/>
      <c r="E227" s="272"/>
      <c r="F227" s="84"/>
      <c r="G227" s="272"/>
      <c r="H227" s="272"/>
      <c r="I227" s="269">
        <v>90</v>
      </c>
      <c r="J227" s="139">
        <f t="shared" si="16"/>
        <v>0</v>
      </c>
      <c r="K227" s="130"/>
      <c r="L227" s="272" t="s">
        <v>390</v>
      </c>
      <c r="M227" s="86"/>
      <c r="N227" s="86"/>
      <c r="O227" s="86"/>
      <c r="P227" s="86"/>
      <c r="Q227" s="84"/>
      <c r="R227" s="86"/>
      <c r="S227" s="86"/>
      <c r="T227" s="265">
        <v>44</v>
      </c>
      <c r="U227" s="121">
        <f t="shared" si="15"/>
        <v>0</v>
      </c>
    </row>
    <row r="228" spans="1:21" ht="15.75" customHeight="1" x14ac:dyDescent="0.25">
      <c r="A228" s="272" t="s">
        <v>356</v>
      </c>
      <c r="B228" s="272"/>
      <c r="C228" s="272"/>
      <c r="D228" s="272"/>
      <c r="E228" s="272"/>
      <c r="F228" s="84"/>
      <c r="G228" s="272"/>
      <c r="H228" s="272"/>
      <c r="I228" s="269">
        <v>93</v>
      </c>
      <c r="J228" s="139">
        <f t="shared" si="16"/>
        <v>0</v>
      </c>
      <c r="K228" s="130"/>
      <c r="L228" s="272" t="s">
        <v>391</v>
      </c>
      <c r="M228" s="269"/>
      <c r="N228" s="87"/>
      <c r="O228" s="105"/>
      <c r="P228" s="105"/>
      <c r="Q228" s="84"/>
      <c r="R228" s="105"/>
      <c r="S228" s="105"/>
      <c r="T228" s="265">
        <v>44</v>
      </c>
      <c r="U228" s="121">
        <f t="shared" si="15"/>
        <v>0</v>
      </c>
    </row>
    <row r="229" spans="1:21" ht="15.75" customHeight="1" x14ac:dyDescent="0.25">
      <c r="A229" s="272" t="s">
        <v>357</v>
      </c>
      <c r="B229" s="272"/>
      <c r="C229" s="272"/>
      <c r="D229" s="272"/>
      <c r="E229" s="272"/>
      <c r="F229" s="84"/>
      <c r="G229" s="272"/>
      <c r="H229" s="272"/>
      <c r="I229" s="269">
        <v>112</v>
      </c>
      <c r="J229" s="139">
        <f t="shared" si="16"/>
        <v>0</v>
      </c>
      <c r="K229" s="130"/>
      <c r="L229" s="272" t="s">
        <v>392</v>
      </c>
      <c r="M229" s="269"/>
      <c r="N229" s="87"/>
      <c r="O229" s="105"/>
      <c r="P229" s="105"/>
      <c r="Q229" s="84"/>
      <c r="R229" s="105"/>
      <c r="S229" s="105"/>
      <c r="T229" s="265">
        <v>44</v>
      </c>
      <c r="U229" s="121">
        <f t="shared" si="15"/>
        <v>0</v>
      </c>
    </row>
    <row r="230" spans="1:21" ht="15.75" customHeight="1" x14ac:dyDescent="0.25">
      <c r="A230" s="272" t="s">
        <v>358</v>
      </c>
      <c r="B230" s="272"/>
      <c r="C230" s="272"/>
      <c r="D230" s="272"/>
      <c r="E230" s="272"/>
      <c r="F230" s="84"/>
      <c r="G230" s="272"/>
      <c r="H230" s="272"/>
      <c r="I230" s="269">
        <v>108</v>
      </c>
      <c r="J230" s="139">
        <f t="shared" si="16"/>
        <v>0</v>
      </c>
      <c r="K230" s="130"/>
      <c r="L230" s="272" t="s">
        <v>393</v>
      </c>
      <c r="M230" s="269"/>
      <c r="N230" s="87"/>
      <c r="O230" s="105"/>
      <c r="P230" s="105"/>
      <c r="Q230" s="84"/>
      <c r="R230" s="105"/>
      <c r="S230" s="105"/>
      <c r="T230" s="265">
        <v>44</v>
      </c>
      <c r="U230" s="121">
        <f t="shared" si="15"/>
        <v>0</v>
      </c>
    </row>
    <row r="231" spans="1:21" ht="15.75" customHeight="1" thickBot="1" x14ac:dyDescent="0.3">
      <c r="A231" s="344" t="s">
        <v>359</v>
      </c>
      <c r="B231" s="344"/>
      <c r="C231" s="344"/>
      <c r="D231" s="344"/>
      <c r="E231" s="344"/>
      <c r="F231" s="84"/>
      <c r="G231" s="344"/>
      <c r="H231" s="344"/>
      <c r="I231" s="293">
        <v>130</v>
      </c>
      <c r="J231" s="139">
        <f t="shared" si="16"/>
        <v>0</v>
      </c>
      <c r="K231" s="130"/>
      <c r="L231" s="87" t="s">
        <v>394</v>
      </c>
      <c r="M231" s="269"/>
      <c r="N231" s="87"/>
      <c r="O231" s="105"/>
      <c r="P231" s="105"/>
      <c r="Q231" s="84"/>
      <c r="R231" s="105"/>
      <c r="S231" s="105"/>
      <c r="T231" s="265">
        <v>44</v>
      </c>
      <c r="U231" s="121">
        <f t="shared" si="15"/>
        <v>0</v>
      </c>
    </row>
    <row r="232" spans="1:21" ht="15.75" customHeight="1" thickBot="1" x14ac:dyDescent="0.3">
      <c r="A232" s="637" t="s">
        <v>366</v>
      </c>
      <c r="B232" s="638"/>
      <c r="C232" s="116"/>
      <c r="D232" s="117" t="s">
        <v>27</v>
      </c>
      <c r="E232" s="117" t="s">
        <v>28</v>
      </c>
      <c r="F232" s="117" t="s">
        <v>27</v>
      </c>
      <c r="G232" s="117" t="s">
        <v>29</v>
      </c>
      <c r="H232" s="117" t="s">
        <v>30</v>
      </c>
      <c r="I232" s="117" t="s">
        <v>29</v>
      </c>
      <c r="J232" s="118" t="s">
        <v>31</v>
      </c>
      <c r="K232" s="130"/>
      <c r="L232" s="87" t="s">
        <v>395</v>
      </c>
      <c r="M232" s="86"/>
      <c r="N232" s="86"/>
      <c r="O232" s="86"/>
      <c r="P232" s="86"/>
      <c r="Q232" s="84"/>
      <c r="R232" s="86"/>
      <c r="S232" s="86"/>
      <c r="T232" s="265">
        <v>44</v>
      </c>
      <c r="U232" s="121">
        <f t="shared" si="15"/>
        <v>0</v>
      </c>
    </row>
    <row r="233" spans="1:21" ht="15.75" customHeight="1" x14ac:dyDescent="0.25">
      <c r="A233" s="327" t="s">
        <v>344</v>
      </c>
      <c r="B233" s="166"/>
      <c r="C233" s="166"/>
      <c r="D233" s="166"/>
      <c r="E233" s="166"/>
      <c r="F233" s="84"/>
      <c r="G233" s="166"/>
      <c r="H233" s="166"/>
      <c r="I233" s="287">
        <v>62</v>
      </c>
      <c r="J233" s="139">
        <f>F233*I233</f>
        <v>0</v>
      </c>
      <c r="K233" s="130"/>
      <c r="L233" s="87" t="s">
        <v>396</v>
      </c>
      <c r="M233" s="86"/>
      <c r="N233" s="86"/>
      <c r="O233" s="86"/>
      <c r="P233" s="86"/>
      <c r="Q233" s="84"/>
      <c r="R233" s="86"/>
      <c r="S233" s="86"/>
      <c r="T233" s="265">
        <v>44</v>
      </c>
      <c r="U233" s="121">
        <f t="shared" si="15"/>
        <v>0</v>
      </c>
    </row>
    <row r="234" spans="1:21" ht="15.75" customHeight="1" x14ac:dyDescent="0.25">
      <c r="A234" s="328" t="s">
        <v>345</v>
      </c>
      <c r="B234" s="86"/>
      <c r="C234" s="86"/>
      <c r="D234" s="86"/>
      <c r="E234" s="86"/>
      <c r="F234" s="84"/>
      <c r="G234" s="86"/>
      <c r="H234" s="86"/>
      <c r="I234" s="263">
        <v>62</v>
      </c>
      <c r="J234" s="139">
        <f t="shared" ref="J234:J238" si="17">F234*I234</f>
        <v>0</v>
      </c>
      <c r="K234" s="130"/>
      <c r="L234" s="87" t="s">
        <v>397</v>
      </c>
      <c r="M234" s="86"/>
      <c r="N234" s="86"/>
      <c r="O234" s="86"/>
      <c r="P234" s="86"/>
      <c r="Q234" s="84"/>
      <c r="R234" s="86"/>
      <c r="S234" s="86"/>
      <c r="T234" s="265">
        <v>33</v>
      </c>
      <c r="U234" s="121">
        <f t="shared" si="15"/>
        <v>0</v>
      </c>
    </row>
    <row r="235" spans="1:21" ht="15.75" customHeight="1" x14ac:dyDescent="0.25">
      <c r="A235" s="328" t="s">
        <v>346</v>
      </c>
      <c r="B235" s="86"/>
      <c r="C235" s="86"/>
      <c r="D235" s="86"/>
      <c r="E235" s="86"/>
      <c r="F235" s="84"/>
      <c r="G235" s="86"/>
      <c r="H235" s="86"/>
      <c r="I235" s="263">
        <v>62</v>
      </c>
      <c r="J235" s="139">
        <f t="shared" si="17"/>
        <v>0</v>
      </c>
      <c r="K235" s="130"/>
      <c r="L235" s="87" t="s">
        <v>398</v>
      </c>
      <c r="M235" s="86"/>
      <c r="N235" s="86"/>
      <c r="O235" s="86"/>
      <c r="P235" s="86"/>
      <c r="Q235" s="84"/>
      <c r="R235" s="86"/>
      <c r="S235" s="86"/>
      <c r="T235" s="265">
        <v>33</v>
      </c>
      <c r="U235" s="121">
        <f t="shared" si="15"/>
        <v>0</v>
      </c>
    </row>
    <row r="236" spans="1:21" ht="15.75" customHeight="1" x14ac:dyDescent="0.25">
      <c r="A236" s="328" t="s">
        <v>360</v>
      </c>
      <c r="B236" s="86"/>
      <c r="C236" s="86"/>
      <c r="D236" s="86"/>
      <c r="E236" s="86"/>
      <c r="F236" s="84"/>
      <c r="G236" s="86"/>
      <c r="H236" s="86"/>
      <c r="I236" s="263">
        <v>105</v>
      </c>
      <c r="J236" s="139">
        <f t="shared" si="17"/>
        <v>0</v>
      </c>
      <c r="K236" s="259"/>
      <c r="L236" s="87" t="s">
        <v>399</v>
      </c>
      <c r="M236" s="86"/>
      <c r="N236" s="86"/>
      <c r="O236" s="86"/>
      <c r="P236" s="86"/>
      <c r="Q236" s="84"/>
      <c r="R236" s="86"/>
      <c r="S236" s="86"/>
      <c r="T236" s="265">
        <v>33</v>
      </c>
      <c r="U236" s="121">
        <f t="shared" si="15"/>
        <v>0</v>
      </c>
    </row>
    <row r="237" spans="1:21" ht="15.75" customHeight="1" x14ac:dyDescent="0.25">
      <c r="A237" s="328" t="s">
        <v>361</v>
      </c>
      <c r="B237" s="86"/>
      <c r="C237" s="86"/>
      <c r="D237" s="86"/>
      <c r="E237" s="86"/>
      <c r="F237" s="84"/>
      <c r="G237" s="86"/>
      <c r="H237" s="86"/>
      <c r="I237" s="263">
        <v>105</v>
      </c>
      <c r="J237" s="139">
        <f t="shared" si="17"/>
        <v>0</v>
      </c>
      <c r="K237" s="130"/>
      <c r="L237" s="87" t="s">
        <v>400</v>
      </c>
      <c r="M237" s="86"/>
      <c r="N237" s="86"/>
      <c r="O237" s="86"/>
      <c r="P237" s="86"/>
      <c r="Q237" s="84"/>
      <c r="R237" s="86"/>
      <c r="S237" s="86"/>
      <c r="T237" s="265">
        <v>44</v>
      </c>
      <c r="U237" s="121">
        <f t="shared" si="15"/>
        <v>0</v>
      </c>
    </row>
    <row r="238" spans="1:21" ht="15.75" customHeight="1" thickBot="1" x14ac:dyDescent="0.3">
      <c r="A238" s="328" t="s">
        <v>362</v>
      </c>
      <c r="B238" s="86"/>
      <c r="C238" s="86"/>
      <c r="D238" s="86"/>
      <c r="E238" s="86"/>
      <c r="F238" s="84"/>
      <c r="G238" s="86"/>
      <c r="H238" s="86"/>
      <c r="I238" s="263">
        <v>105</v>
      </c>
      <c r="J238" s="139">
        <f t="shared" si="17"/>
        <v>0</v>
      </c>
      <c r="K238" s="130"/>
      <c r="L238" s="87" t="s">
        <v>401</v>
      </c>
      <c r="M238" s="86"/>
      <c r="N238" s="86"/>
      <c r="O238" s="86"/>
      <c r="P238" s="86"/>
      <c r="Q238" s="84"/>
      <c r="R238" s="86"/>
      <c r="S238" s="86"/>
      <c r="T238" s="265">
        <v>44</v>
      </c>
      <c r="U238" s="121">
        <f t="shared" si="15"/>
        <v>0</v>
      </c>
    </row>
    <row r="239" spans="1:21" ht="15.75" customHeight="1" thickBot="1" x14ac:dyDescent="0.3">
      <c r="A239" s="307" t="s">
        <v>410</v>
      </c>
      <c r="B239" s="292"/>
      <c r="C239" s="116"/>
      <c r="D239" s="117" t="s">
        <v>27</v>
      </c>
      <c r="E239" s="117" t="s">
        <v>28</v>
      </c>
      <c r="F239" s="117" t="s">
        <v>27</v>
      </c>
      <c r="G239" s="117" t="s">
        <v>29</v>
      </c>
      <c r="H239" s="117" t="s">
        <v>30</v>
      </c>
      <c r="I239" s="117" t="s">
        <v>29</v>
      </c>
      <c r="J239" s="118" t="s">
        <v>31</v>
      </c>
      <c r="K239" s="130"/>
      <c r="L239" s="87" t="s">
        <v>402</v>
      </c>
      <c r="M239" s="86"/>
      <c r="N239" s="86"/>
      <c r="O239" s="86"/>
      <c r="P239" s="86"/>
      <c r="Q239" s="84"/>
      <c r="R239" s="86"/>
      <c r="S239" s="86"/>
      <c r="T239" s="265">
        <v>44</v>
      </c>
      <c r="U239" s="121">
        <f t="shared" si="15"/>
        <v>0</v>
      </c>
    </row>
    <row r="240" spans="1:21" ht="15.75" customHeight="1" x14ac:dyDescent="0.25">
      <c r="A240" s="322" t="s">
        <v>411</v>
      </c>
      <c r="B240" s="166"/>
      <c r="C240" s="166"/>
      <c r="D240" s="166"/>
      <c r="E240" s="166"/>
      <c r="F240" s="84"/>
      <c r="G240" s="166"/>
      <c r="H240" s="166"/>
      <c r="I240" s="268">
        <v>36</v>
      </c>
      <c r="J240" s="139">
        <f>I240*F240</f>
        <v>0</v>
      </c>
      <c r="K240" s="130"/>
      <c r="L240" s="87" t="s">
        <v>403</v>
      </c>
      <c r="M240" s="86"/>
      <c r="N240" s="86"/>
      <c r="O240" s="86"/>
      <c r="P240" s="86"/>
      <c r="Q240" s="84"/>
      <c r="R240" s="86"/>
      <c r="S240" s="86"/>
      <c r="T240" s="265">
        <v>44</v>
      </c>
      <c r="U240" s="121">
        <f t="shared" si="15"/>
        <v>0</v>
      </c>
    </row>
    <row r="241" spans="1:21" ht="15.75" customHeight="1" x14ac:dyDescent="0.25">
      <c r="A241" s="272" t="s">
        <v>412</v>
      </c>
      <c r="B241" s="86"/>
      <c r="C241" s="86"/>
      <c r="D241" s="86"/>
      <c r="E241" s="86"/>
      <c r="F241" s="84"/>
      <c r="G241" s="86"/>
      <c r="H241" s="86"/>
      <c r="I241" s="265">
        <v>40</v>
      </c>
      <c r="J241" s="139">
        <f t="shared" ref="J241:J258" si="18">I241*F241</f>
        <v>0</v>
      </c>
      <c r="K241" s="130"/>
      <c r="L241" s="87" t="s">
        <v>404</v>
      </c>
      <c r="M241" s="86"/>
      <c r="N241" s="86"/>
      <c r="O241" s="86"/>
      <c r="P241" s="86"/>
      <c r="Q241" s="84"/>
      <c r="R241" s="86"/>
      <c r="S241" s="86"/>
      <c r="T241" s="265">
        <v>44</v>
      </c>
      <c r="U241" s="121">
        <f t="shared" si="15"/>
        <v>0</v>
      </c>
    </row>
    <row r="242" spans="1:21" ht="15.75" customHeight="1" x14ac:dyDescent="0.25">
      <c r="A242" s="272" t="s">
        <v>413</v>
      </c>
      <c r="B242" s="86"/>
      <c r="C242" s="86"/>
      <c r="D242" s="86"/>
      <c r="E242" s="86"/>
      <c r="F242" s="84"/>
      <c r="G242" s="86"/>
      <c r="H242" s="86"/>
      <c r="I242" s="265">
        <v>49</v>
      </c>
      <c r="J242" s="139">
        <f t="shared" si="18"/>
        <v>0</v>
      </c>
      <c r="K242" s="130"/>
      <c r="L242" s="87" t="s">
        <v>405</v>
      </c>
      <c r="M242" s="86"/>
      <c r="N242" s="86"/>
      <c r="O242" s="86"/>
      <c r="P242" s="86"/>
      <c r="Q242" s="84"/>
      <c r="R242" s="86"/>
      <c r="S242" s="86"/>
      <c r="T242" s="265">
        <v>44</v>
      </c>
      <c r="U242" s="121">
        <f t="shared" si="15"/>
        <v>0</v>
      </c>
    </row>
    <row r="243" spans="1:21" ht="15.75" customHeight="1" x14ac:dyDescent="0.25">
      <c r="A243" s="272" t="s">
        <v>414</v>
      </c>
      <c r="B243" s="86"/>
      <c r="C243" s="86"/>
      <c r="D243" s="86"/>
      <c r="E243" s="86"/>
      <c r="F243" s="84"/>
      <c r="G243" s="86"/>
      <c r="H243" s="86"/>
      <c r="I243" s="265">
        <v>44</v>
      </c>
      <c r="J243" s="139">
        <f t="shared" si="18"/>
        <v>0</v>
      </c>
      <c r="K243" s="259"/>
      <c r="L243" s="272" t="s">
        <v>406</v>
      </c>
      <c r="M243" s="86"/>
      <c r="N243" s="86"/>
      <c r="O243" s="86"/>
      <c r="P243" s="86"/>
      <c r="Q243" s="84"/>
      <c r="R243" s="86"/>
      <c r="S243" s="86"/>
      <c r="T243" s="265">
        <v>44</v>
      </c>
      <c r="U243" s="121">
        <f t="shared" si="15"/>
        <v>0</v>
      </c>
    </row>
    <row r="244" spans="1:21" ht="15.75" customHeight="1" x14ac:dyDescent="0.25">
      <c r="A244" s="272" t="s">
        <v>415</v>
      </c>
      <c r="B244" s="86"/>
      <c r="C244" s="86"/>
      <c r="D244" s="86"/>
      <c r="E244" s="86"/>
      <c r="F244" s="84"/>
      <c r="G244" s="86"/>
      <c r="H244" s="86"/>
      <c r="I244" s="265">
        <v>59</v>
      </c>
      <c r="J244" s="139">
        <f t="shared" si="18"/>
        <v>0</v>
      </c>
      <c r="K244" s="259"/>
      <c r="L244" s="272" t="s">
        <v>407</v>
      </c>
      <c r="M244" s="86"/>
      <c r="N244" s="86"/>
      <c r="O244" s="86"/>
      <c r="P244" s="86"/>
      <c r="Q244" s="84"/>
      <c r="R244" s="86"/>
      <c r="S244" s="86"/>
      <c r="T244" s="265">
        <v>44</v>
      </c>
      <c r="U244" s="121">
        <f t="shared" si="15"/>
        <v>0</v>
      </c>
    </row>
    <row r="245" spans="1:21" ht="15.75" customHeight="1" thickBot="1" x14ac:dyDescent="0.3">
      <c r="A245" s="272" t="s">
        <v>416</v>
      </c>
      <c r="B245" s="86"/>
      <c r="C245" s="86"/>
      <c r="D245" s="86"/>
      <c r="E245" s="86"/>
      <c r="F245" s="84"/>
      <c r="G245" s="86"/>
      <c r="H245" s="86"/>
      <c r="I245" s="265">
        <v>49</v>
      </c>
      <c r="J245" s="139">
        <f t="shared" si="18"/>
        <v>0</v>
      </c>
      <c r="K245" s="259"/>
      <c r="L245" s="272" t="s">
        <v>408</v>
      </c>
      <c r="M245" s="86"/>
      <c r="N245" s="86"/>
      <c r="O245" s="86"/>
      <c r="P245" s="86"/>
      <c r="Q245" s="84"/>
      <c r="R245" s="86"/>
      <c r="S245" s="86"/>
      <c r="T245" s="265">
        <v>44</v>
      </c>
      <c r="U245" s="121">
        <f t="shared" si="15"/>
        <v>0</v>
      </c>
    </row>
    <row r="246" spans="1:21" ht="15.75" customHeight="1" thickBot="1" x14ac:dyDescent="0.3">
      <c r="A246" s="272" t="s">
        <v>417</v>
      </c>
      <c r="B246" s="86"/>
      <c r="C246" s="86"/>
      <c r="D246" s="86"/>
      <c r="E246" s="86"/>
      <c r="F246" s="84"/>
      <c r="G246" s="86"/>
      <c r="H246" s="86"/>
      <c r="I246" s="265">
        <v>72</v>
      </c>
      <c r="J246" s="139">
        <f t="shared" si="18"/>
        <v>0</v>
      </c>
      <c r="K246" s="259"/>
      <c r="L246" s="651" t="s">
        <v>365</v>
      </c>
      <c r="M246" s="638"/>
      <c r="N246" s="116"/>
      <c r="O246" s="117" t="s">
        <v>27</v>
      </c>
      <c r="P246" s="117" t="s">
        <v>28</v>
      </c>
      <c r="Q246" s="117" t="s">
        <v>27</v>
      </c>
      <c r="R246" s="117" t="s">
        <v>29</v>
      </c>
      <c r="S246" s="117" t="s">
        <v>30</v>
      </c>
      <c r="T246" s="117" t="s">
        <v>29</v>
      </c>
      <c r="U246" s="118" t="s">
        <v>31</v>
      </c>
    </row>
    <row r="247" spans="1:21" ht="15.75" customHeight="1" x14ac:dyDescent="0.25">
      <c r="A247" s="272" t="s">
        <v>418</v>
      </c>
      <c r="B247" s="86"/>
      <c r="C247" s="86"/>
      <c r="D247" s="86"/>
      <c r="E247" s="86"/>
      <c r="F247" s="84"/>
      <c r="G247" s="86"/>
      <c r="H247" s="86"/>
      <c r="I247" s="265">
        <v>53</v>
      </c>
      <c r="J247" s="139">
        <f t="shared" si="18"/>
        <v>0</v>
      </c>
      <c r="K247" s="259"/>
      <c r="L247" s="272" t="s">
        <v>313</v>
      </c>
      <c r="M247" s="296"/>
      <c r="N247" s="285"/>
      <c r="O247" s="140"/>
      <c r="P247" s="167"/>
      <c r="Q247" s="142"/>
      <c r="R247" s="105"/>
      <c r="S247" s="105"/>
      <c r="T247" s="127">
        <v>122</v>
      </c>
      <c r="U247" s="125">
        <f>Q247*T247</f>
        <v>0</v>
      </c>
    </row>
    <row r="248" spans="1:21" ht="15.75" customHeight="1" x14ac:dyDescent="0.25">
      <c r="A248" s="272" t="s">
        <v>419</v>
      </c>
      <c r="B248" s="86"/>
      <c r="C248" s="86"/>
      <c r="D248" s="86"/>
      <c r="E248" s="86"/>
      <c r="F248" s="84"/>
      <c r="G248" s="86"/>
      <c r="H248" s="86"/>
      <c r="I248" s="265">
        <v>84</v>
      </c>
      <c r="J248" s="139">
        <f t="shared" si="18"/>
        <v>0</v>
      </c>
      <c r="K248" s="259"/>
      <c r="L248" s="272" t="s">
        <v>314</v>
      </c>
      <c r="M248" s="297"/>
      <c r="N248" s="269"/>
      <c r="O248" s="105"/>
      <c r="P248" s="168"/>
      <c r="Q248" s="142"/>
      <c r="R248" s="105"/>
      <c r="S248" s="105"/>
      <c r="T248" s="127">
        <v>136</v>
      </c>
      <c r="U248" s="125">
        <f t="shared" ref="U248:U255" si="19">Q248*T248</f>
        <v>0</v>
      </c>
    </row>
    <row r="249" spans="1:21" ht="15.75" customHeight="1" x14ac:dyDescent="0.25">
      <c r="A249" s="272" t="s">
        <v>420</v>
      </c>
      <c r="B249" s="86"/>
      <c r="C249" s="86"/>
      <c r="D249" s="86"/>
      <c r="E249" s="86"/>
      <c r="F249" s="84"/>
      <c r="G249" s="86"/>
      <c r="H249" s="86"/>
      <c r="I249" s="265">
        <v>58</v>
      </c>
      <c r="J249" s="139">
        <f t="shared" si="18"/>
        <v>0</v>
      </c>
      <c r="K249" s="259"/>
      <c r="L249" s="272" t="s">
        <v>315</v>
      </c>
      <c r="M249" s="298"/>
      <c r="N249" s="295"/>
      <c r="O249" s="105"/>
      <c r="P249" s="105"/>
      <c r="Q249" s="142"/>
      <c r="R249" s="84">
        <v>77</v>
      </c>
      <c r="S249" s="105"/>
      <c r="T249" s="127">
        <v>152</v>
      </c>
      <c r="U249" s="125">
        <f t="shared" si="19"/>
        <v>0</v>
      </c>
    </row>
    <row r="250" spans="1:21" ht="15.75" customHeight="1" x14ac:dyDescent="0.25">
      <c r="A250" s="272" t="s">
        <v>421</v>
      </c>
      <c r="B250" s="86"/>
      <c r="C250" s="86"/>
      <c r="D250" s="86"/>
      <c r="E250" s="86"/>
      <c r="F250" s="84"/>
      <c r="G250" s="86"/>
      <c r="H250" s="86"/>
      <c r="I250" s="265">
        <v>96</v>
      </c>
      <c r="J250" s="139">
        <f t="shared" si="18"/>
        <v>0</v>
      </c>
      <c r="K250" s="259"/>
      <c r="L250" s="272" t="s">
        <v>316</v>
      </c>
      <c r="M250" s="298"/>
      <c r="N250" s="295"/>
      <c r="O250" s="105"/>
      <c r="P250" s="105"/>
      <c r="Q250" s="142"/>
      <c r="R250" s="84">
        <v>83</v>
      </c>
      <c r="S250" s="105"/>
      <c r="T250" s="127">
        <v>167</v>
      </c>
      <c r="U250" s="125">
        <f t="shared" si="19"/>
        <v>0</v>
      </c>
    </row>
    <row r="251" spans="1:21" ht="15.75" customHeight="1" x14ac:dyDescent="0.25">
      <c r="A251" s="272" t="s">
        <v>422</v>
      </c>
      <c r="B251" s="86"/>
      <c r="C251" s="86"/>
      <c r="D251" s="86"/>
      <c r="E251" s="86"/>
      <c r="F251" s="84"/>
      <c r="G251" s="86"/>
      <c r="H251" s="86"/>
      <c r="I251" s="265">
        <v>62</v>
      </c>
      <c r="J251" s="139">
        <f t="shared" si="18"/>
        <v>0</v>
      </c>
      <c r="K251" s="259"/>
      <c r="L251" s="272" t="s">
        <v>317</v>
      </c>
      <c r="M251" s="298"/>
      <c r="N251" s="295"/>
      <c r="O251" s="105"/>
      <c r="P251" s="105"/>
      <c r="Q251" s="142"/>
      <c r="R251" s="84">
        <v>87</v>
      </c>
      <c r="S251" s="105"/>
      <c r="T251" s="127">
        <v>188</v>
      </c>
      <c r="U251" s="125">
        <f t="shared" si="19"/>
        <v>0</v>
      </c>
    </row>
    <row r="252" spans="1:21" ht="15.75" customHeight="1" x14ac:dyDescent="0.25">
      <c r="A252" s="272" t="s">
        <v>423</v>
      </c>
      <c r="B252" s="86"/>
      <c r="C252" s="86"/>
      <c r="D252" s="86"/>
      <c r="E252" s="86"/>
      <c r="F252" s="84"/>
      <c r="G252" s="86"/>
      <c r="H252" s="86"/>
      <c r="I252" s="265">
        <v>108</v>
      </c>
      <c r="J252" s="139">
        <f t="shared" si="18"/>
        <v>0</v>
      </c>
      <c r="K252" s="259"/>
      <c r="L252" s="272" t="s">
        <v>318</v>
      </c>
      <c r="M252" s="298"/>
      <c r="N252" s="295"/>
      <c r="O252" s="105"/>
      <c r="P252" s="105"/>
      <c r="Q252" s="142"/>
      <c r="R252" s="84">
        <v>95</v>
      </c>
      <c r="S252" s="105"/>
      <c r="T252" s="127">
        <v>215</v>
      </c>
      <c r="U252" s="125">
        <f t="shared" si="19"/>
        <v>0</v>
      </c>
    </row>
    <row r="253" spans="1:21" ht="15.75" customHeight="1" x14ac:dyDescent="0.25">
      <c r="A253" s="272" t="s">
        <v>424</v>
      </c>
      <c r="B253" s="86"/>
      <c r="C253" s="86"/>
      <c r="D253" s="86"/>
      <c r="E253" s="86"/>
      <c r="F253" s="84"/>
      <c r="G253" s="86"/>
      <c r="H253" s="86"/>
      <c r="I253" s="265">
        <v>63</v>
      </c>
      <c r="J253" s="139">
        <f t="shared" si="18"/>
        <v>0</v>
      </c>
      <c r="K253" s="259"/>
      <c r="L253" s="272" t="s">
        <v>319</v>
      </c>
      <c r="M253" s="298"/>
      <c r="N253" s="295"/>
      <c r="O253" s="105"/>
      <c r="P253" s="105"/>
      <c r="Q253" s="142"/>
      <c r="R253" s="84">
        <v>99</v>
      </c>
      <c r="S253" s="105"/>
      <c r="T253" s="127">
        <v>237</v>
      </c>
      <c r="U253" s="125">
        <f t="shared" si="19"/>
        <v>0</v>
      </c>
    </row>
    <row r="254" spans="1:21" ht="15.75" customHeight="1" x14ac:dyDescent="0.25">
      <c r="A254" s="272" t="s">
        <v>425</v>
      </c>
      <c r="B254" s="86"/>
      <c r="C254" s="86"/>
      <c r="D254" s="86"/>
      <c r="E254" s="86"/>
      <c r="F254" s="84"/>
      <c r="G254" s="86"/>
      <c r="H254" s="86"/>
      <c r="I254" s="265">
        <v>119</v>
      </c>
      <c r="J254" s="139">
        <f t="shared" si="18"/>
        <v>0</v>
      </c>
      <c r="K254" s="259"/>
      <c r="L254" s="272" t="s">
        <v>320</v>
      </c>
      <c r="M254" s="298"/>
      <c r="N254" s="295"/>
      <c r="O254" s="105"/>
      <c r="P254" s="105"/>
      <c r="Q254" s="142"/>
      <c r="R254" s="84">
        <v>108</v>
      </c>
      <c r="S254" s="105"/>
      <c r="T254" s="127">
        <v>262</v>
      </c>
      <c r="U254" s="125">
        <f t="shared" si="19"/>
        <v>0</v>
      </c>
    </row>
    <row r="255" spans="1:21" ht="15.75" x14ac:dyDescent="0.25">
      <c r="A255" s="272" t="s">
        <v>426</v>
      </c>
      <c r="B255" s="86"/>
      <c r="C255" s="86"/>
      <c r="D255" s="86"/>
      <c r="E255" s="86"/>
      <c r="F255" s="84"/>
      <c r="G255" s="86"/>
      <c r="H255" s="86"/>
      <c r="I255" s="265">
        <v>71</v>
      </c>
      <c r="J255" s="139">
        <f t="shared" si="18"/>
        <v>0</v>
      </c>
      <c r="K255" s="259"/>
      <c r="L255" s="272" t="s">
        <v>321</v>
      </c>
      <c r="M255" s="86"/>
      <c r="N255" s="86"/>
      <c r="O255" s="86"/>
      <c r="P255" s="86"/>
      <c r="Q255" s="142"/>
      <c r="R255" s="86"/>
      <c r="S255" s="86"/>
      <c r="T255" s="84">
        <v>287</v>
      </c>
      <c r="U255" s="125">
        <f t="shared" si="19"/>
        <v>0</v>
      </c>
    </row>
    <row r="256" spans="1:21" ht="15.75" customHeight="1" x14ac:dyDescent="0.25">
      <c r="A256" s="272" t="s">
        <v>427</v>
      </c>
      <c r="B256" s="86"/>
      <c r="C256" s="86"/>
      <c r="D256" s="86"/>
      <c r="E256" s="86"/>
      <c r="F256" s="84"/>
      <c r="G256" s="86"/>
      <c r="H256" s="86"/>
      <c r="I256" s="265">
        <v>131</v>
      </c>
      <c r="J256" s="139">
        <f t="shared" si="18"/>
        <v>0</v>
      </c>
      <c r="K256" s="259"/>
      <c r="L256" s="332"/>
      <c r="M256" s="252"/>
    </row>
    <row r="257" spans="1:21" ht="15.75" customHeight="1" x14ac:dyDescent="0.25">
      <c r="A257" s="272" t="s">
        <v>428</v>
      </c>
      <c r="B257" s="86"/>
      <c r="C257" s="86"/>
      <c r="D257" s="86"/>
      <c r="E257" s="86"/>
      <c r="F257" s="84"/>
      <c r="G257" s="86"/>
      <c r="H257" s="86"/>
      <c r="I257" s="265">
        <v>75</v>
      </c>
      <c r="J257" s="139">
        <f t="shared" si="18"/>
        <v>0</v>
      </c>
      <c r="K257" s="259"/>
      <c r="L257" s="332"/>
      <c r="M257" s="252"/>
    </row>
    <row r="258" spans="1:21" ht="15.75" customHeight="1" x14ac:dyDescent="0.25">
      <c r="A258" s="272" t="s">
        <v>429</v>
      </c>
      <c r="B258" s="86"/>
      <c r="C258" s="86"/>
      <c r="D258" s="86"/>
      <c r="E258" s="86"/>
      <c r="F258" s="84"/>
      <c r="G258" s="86"/>
      <c r="H258" s="86"/>
      <c r="I258" s="265">
        <v>141</v>
      </c>
      <c r="J258" s="139">
        <f t="shared" si="18"/>
        <v>0</v>
      </c>
      <c r="K258" s="90"/>
      <c r="L258" s="332"/>
      <c r="M258" s="252"/>
    </row>
    <row r="259" spans="1:21" ht="15.75" customHeight="1" x14ac:dyDescent="0.25">
      <c r="J259" s="150"/>
      <c r="K259" s="92"/>
    </row>
    <row r="260" spans="1:21" ht="15.75" customHeight="1" x14ac:dyDescent="0.25">
      <c r="J260" s="150"/>
      <c r="K260" s="92"/>
    </row>
    <row r="261" spans="1:21" ht="15.75" customHeight="1" x14ac:dyDescent="0.25">
      <c r="J261" s="150"/>
      <c r="K261" s="92"/>
    </row>
    <row r="262" spans="1:21" ht="15.75" customHeight="1" x14ac:dyDescent="0.25">
      <c r="J262" s="150"/>
      <c r="K262" s="92"/>
    </row>
    <row r="263" spans="1:21" ht="15.75" customHeight="1" x14ac:dyDescent="0.25">
      <c r="J263" s="150"/>
      <c r="K263" s="92"/>
    </row>
    <row r="264" spans="1:21" ht="15.75" customHeight="1" x14ac:dyDescent="0.25">
      <c r="I264" s="367" t="s">
        <v>37</v>
      </c>
      <c r="J264" s="150">
        <f>SUM(J204:J258)</f>
        <v>0</v>
      </c>
      <c r="K264" s="92"/>
      <c r="T264" s="367" t="s">
        <v>37</v>
      </c>
      <c r="U264" s="368">
        <f>SUM(U204:U258)</f>
        <v>0</v>
      </c>
    </row>
    <row r="265" spans="1:21" ht="15.75" x14ac:dyDescent="0.25">
      <c r="J265" s="150"/>
      <c r="K265" s="92"/>
      <c r="L265" s="163"/>
      <c r="M265" s="163"/>
      <c r="N265" s="163"/>
      <c r="O265" s="163"/>
      <c r="P265" s="163"/>
      <c r="Q265" s="384"/>
      <c r="R265" s="163"/>
      <c r="S265" s="163"/>
      <c r="T265" s="91"/>
      <c r="U265" s="164"/>
    </row>
    <row r="266" spans="1:21" ht="17.25" customHeight="1" x14ac:dyDescent="0.35">
      <c r="A266" s="1"/>
      <c r="B266" s="2"/>
      <c r="C266" s="1"/>
      <c r="D266" s="2"/>
      <c r="E266" s="1"/>
      <c r="M266" s="9"/>
      <c r="N266" s="106"/>
      <c r="O266" s="3"/>
      <c r="P266" s="3"/>
      <c r="Q266" s="321" t="s">
        <v>488</v>
      </c>
      <c r="R266" s="252"/>
      <c r="S266" s="252"/>
      <c r="T266" s="252"/>
      <c r="U266" s="261"/>
    </row>
    <row r="267" spans="1:21" ht="16.5" customHeight="1" x14ac:dyDescent="0.35">
      <c r="A267" s="1"/>
      <c r="B267" s="2"/>
      <c r="C267" s="1"/>
      <c r="D267" s="2"/>
      <c r="E267" s="1"/>
      <c r="F267" s="623" t="s">
        <v>0</v>
      </c>
      <c r="G267" s="623"/>
      <c r="H267" s="623"/>
      <c r="I267" s="623"/>
      <c r="J267" s="623"/>
      <c r="K267" s="623"/>
      <c r="L267" s="623"/>
      <c r="M267" s="623"/>
      <c r="N267" s="86"/>
      <c r="O267" s="3"/>
      <c r="P267" s="3"/>
      <c r="Q267" s="319" t="s">
        <v>489</v>
      </c>
      <c r="R267" s="252"/>
      <c r="S267" s="252"/>
      <c r="T267" s="252"/>
      <c r="U267" s="261"/>
    </row>
    <row r="268" spans="1:21" ht="16.5" customHeight="1" x14ac:dyDescent="0.3">
      <c r="A268" s="1"/>
      <c r="B268" s="2"/>
      <c r="C268" s="1"/>
      <c r="D268" s="2"/>
      <c r="E268" s="1"/>
      <c r="F268" s="623" t="s">
        <v>447</v>
      </c>
      <c r="G268" s="623"/>
      <c r="H268" s="623"/>
      <c r="I268" s="623"/>
      <c r="J268" s="623"/>
      <c r="K268" s="623"/>
      <c r="L268" s="623"/>
      <c r="M268" s="623"/>
      <c r="N268" s="107"/>
      <c r="O268" s="1"/>
      <c r="P268" s="1"/>
      <c r="Q268" s="319" t="s">
        <v>490</v>
      </c>
      <c r="R268" s="252"/>
      <c r="S268" s="252"/>
      <c r="T268" s="252"/>
      <c r="U268" s="253"/>
    </row>
    <row r="269" spans="1:21" ht="15.75" customHeight="1" x14ac:dyDescent="0.25">
      <c r="A269" s="1"/>
      <c r="B269" s="2"/>
      <c r="C269" s="1"/>
      <c r="D269" s="2"/>
      <c r="E269" s="1"/>
      <c r="F269" s="1"/>
      <c r="G269" s="2"/>
      <c r="H269" s="2"/>
      <c r="I269" s="624"/>
      <c r="J269" s="650"/>
      <c r="K269" s="650"/>
      <c r="L269" s="650"/>
      <c r="M269" s="2"/>
      <c r="N269" s="107"/>
      <c r="O269" s="1"/>
      <c r="P269" s="1"/>
      <c r="Q269" s="321" t="s">
        <v>491</v>
      </c>
      <c r="R269" s="252"/>
      <c r="S269" s="252"/>
      <c r="T269" s="252"/>
      <c r="U269" s="253"/>
    </row>
    <row r="270" spans="1:21" ht="15.75" customHeight="1" x14ac:dyDescent="0.25">
      <c r="A270" s="93"/>
      <c r="B270" s="94"/>
      <c r="C270" s="93"/>
      <c r="D270" s="95"/>
      <c r="E270" s="96"/>
      <c r="F270" s="96"/>
      <c r="G270" s="96"/>
      <c r="H270" s="97"/>
      <c r="I270" s="96"/>
      <c r="J270" s="96"/>
      <c r="K270" s="92"/>
      <c r="L270" s="93"/>
      <c r="M270" s="9"/>
      <c r="N270" s="86"/>
      <c r="O270" s="96"/>
      <c r="P270" s="96"/>
      <c r="Q270" s="321" t="s">
        <v>492</v>
      </c>
      <c r="R270" s="252"/>
      <c r="S270" s="252"/>
      <c r="T270" s="252"/>
      <c r="U270" s="252"/>
    </row>
    <row r="271" spans="1:21" ht="15.75" customHeight="1" thickBot="1" x14ac:dyDescent="0.3">
      <c r="A271" s="93"/>
      <c r="B271" s="94"/>
      <c r="C271" s="93"/>
      <c r="D271" s="95"/>
      <c r="E271" s="96"/>
      <c r="F271" s="96"/>
      <c r="G271" s="96"/>
      <c r="H271" s="97"/>
      <c r="I271" s="96"/>
      <c r="J271" s="96"/>
      <c r="K271" s="92"/>
      <c r="L271" s="93"/>
      <c r="M271" s="9"/>
      <c r="O271" s="96"/>
      <c r="P271" s="96"/>
    </row>
    <row r="272" spans="1:21" ht="4.5" customHeight="1" thickBot="1" x14ac:dyDescent="0.3">
      <c r="A272" s="108"/>
      <c r="B272" s="109"/>
      <c r="C272" s="110"/>
      <c r="D272" s="111"/>
      <c r="E272" s="73"/>
      <c r="F272" s="73"/>
      <c r="G272" s="73"/>
      <c r="H272" s="73"/>
      <c r="I272" s="73"/>
      <c r="J272" s="73"/>
      <c r="K272" s="72"/>
      <c r="L272" s="175"/>
      <c r="M272" s="176"/>
      <c r="N272" s="112"/>
      <c r="O272" s="177"/>
      <c r="P272" s="177"/>
      <c r="Q272" s="177"/>
      <c r="R272" s="177"/>
      <c r="S272" s="177"/>
      <c r="T272" s="178"/>
      <c r="U272" s="179"/>
    </row>
    <row r="273" spans="1:21" ht="21" customHeight="1" thickBot="1" x14ac:dyDescent="0.3">
      <c r="A273" s="187" t="s">
        <v>72</v>
      </c>
      <c r="B273" s="183"/>
      <c r="C273" s="116"/>
      <c r="D273" s="117" t="s">
        <v>27</v>
      </c>
      <c r="E273" s="117" t="s">
        <v>28</v>
      </c>
      <c r="F273" s="117" t="s">
        <v>27</v>
      </c>
      <c r="G273" s="117" t="s">
        <v>29</v>
      </c>
      <c r="H273" s="137" t="s">
        <v>30</v>
      </c>
      <c r="I273" s="117" t="s">
        <v>29</v>
      </c>
      <c r="J273" s="118" t="s">
        <v>31</v>
      </c>
      <c r="K273" s="170"/>
      <c r="L273" s="182" t="s">
        <v>73</v>
      </c>
      <c r="M273" s="183"/>
      <c r="N273" s="116"/>
      <c r="O273" s="117" t="s">
        <v>27</v>
      </c>
      <c r="P273" s="117" t="s">
        <v>29</v>
      </c>
      <c r="Q273" s="117" t="s">
        <v>27</v>
      </c>
      <c r="R273" s="117" t="s">
        <v>29</v>
      </c>
      <c r="S273" s="117" t="s">
        <v>30</v>
      </c>
      <c r="T273" s="117" t="s">
        <v>29</v>
      </c>
      <c r="U273" s="118" t="s">
        <v>31</v>
      </c>
    </row>
    <row r="274" spans="1:21" ht="16.5" customHeight="1" x14ac:dyDescent="0.25">
      <c r="A274" s="188" t="s">
        <v>323</v>
      </c>
      <c r="B274" s="323"/>
      <c r="C274" s="323"/>
      <c r="D274" s="189"/>
      <c r="E274" s="189"/>
      <c r="F274" s="147"/>
      <c r="G274" s="121">
        <v>20</v>
      </c>
      <c r="H274" s="140"/>
      <c r="I274" s="121">
        <v>99</v>
      </c>
      <c r="J274" s="121">
        <f>F274*I274</f>
        <v>0</v>
      </c>
      <c r="K274" s="180"/>
      <c r="L274" s="327" t="s">
        <v>301</v>
      </c>
      <c r="M274" s="323"/>
      <c r="N274" s="287"/>
      <c r="O274" s="323"/>
      <c r="P274" s="323"/>
      <c r="Q274" s="337"/>
      <c r="R274" s="338"/>
      <c r="S274" s="338"/>
      <c r="T274" s="285">
        <v>180</v>
      </c>
      <c r="U274" s="285">
        <f>Q274*T274</f>
        <v>0</v>
      </c>
    </row>
    <row r="275" spans="1:21" ht="15.75" customHeight="1" x14ac:dyDescent="0.25">
      <c r="A275" s="190" t="s">
        <v>324</v>
      </c>
      <c r="B275" s="301"/>
      <c r="C275" s="301"/>
      <c r="D275" s="105"/>
      <c r="E275" s="105"/>
      <c r="F275" s="147"/>
      <c r="G275" s="84">
        <v>27</v>
      </c>
      <c r="H275" s="105"/>
      <c r="I275" s="84">
        <v>125</v>
      </c>
      <c r="J275" s="121">
        <f t="shared" ref="J275:J295" si="20">F275*I275</f>
        <v>0</v>
      </c>
      <c r="K275" s="180"/>
      <c r="L275" s="328" t="s">
        <v>302</v>
      </c>
      <c r="M275" s="301"/>
      <c r="N275" s="263"/>
      <c r="O275" s="301"/>
      <c r="P275" s="301"/>
      <c r="Q275" s="337"/>
      <c r="R275" s="263"/>
      <c r="S275" s="301"/>
      <c r="T275" s="269">
        <v>214</v>
      </c>
      <c r="U275" s="285">
        <f t="shared" ref="U275:U301" si="21">Q275*T275</f>
        <v>0</v>
      </c>
    </row>
    <row r="276" spans="1:21" ht="15.75" customHeight="1" x14ac:dyDescent="0.25">
      <c r="A276" s="190" t="s">
        <v>335</v>
      </c>
      <c r="B276" s="86"/>
      <c r="C276" s="86"/>
      <c r="D276" s="86"/>
      <c r="E276" s="86"/>
      <c r="F276" s="147"/>
      <c r="G276" s="86"/>
      <c r="H276" s="86"/>
      <c r="I276" s="84">
        <v>145</v>
      </c>
      <c r="J276" s="121">
        <f t="shared" si="20"/>
        <v>0</v>
      </c>
      <c r="K276" s="180"/>
      <c r="L276" s="328" t="s">
        <v>303</v>
      </c>
      <c r="M276" s="301"/>
      <c r="N276" s="301"/>
      <c r="O276" s="301"/>
      <c r="P276" s="301"/>
      <c r="Q276" s="337"/>
      <c r="R276" s="330"/>
      <c r="S276" s="301"/>
      <c r="T276" s="263">
        <v>232</v>
      </c>
      <c r="U276" s="285">
        <f t="shared" si="21"/>
        <v>0</v>
      </c>
    </row>
    <row r="277" spans="1:21" ht="15.75" customHeight="1" x14ac:dyDescent="0.25">
      <c r="A277" s="190" t="s">
        <v>336</v>
      </c>
      <c r="B277" s="86"/>
      <c r="C277" s="86"/>
      <c r="D277" s="86"/>
      <c r="E277" s="86"/>
      <c r="F277" s="147"/>
      <c r="G277" s="86"/>
      <c r="H277" s="86"/>
      <c r="I277" s="84">
        <v>131</v>
      </c>
      <c r="J277" s="121">
        <f t="shared" si="20"/>
        <v>0</v>
      </c>
      <c r="K277" s="130"/>
      <c r="L277" s="328" t="s">
        <v>338</v>
      </c>
      <c r="M277" s="301"/>
      <c r="N277" s="301"/>
      <c r="O277" s="301"/>
      <c r="P277" s="301"/>
      <c r="Q277" s="337"/>
      <c r="R277" s="301"/>
      <c r="S277" s="301"/>
      <c r="T277" s="263">
        <v>62</v>
      </c>
      <c r="U277" s="285">
        <f t="shared" si="21"/>
        <v>0</v>
      </c>
    </row>
    <row r="278" spans="1:21" ht="15.75" customHeight="1" x14ac:dyDescent="0.25">
      <c r="A278" s="190" t="s">
        <v>337</v>
      </c>
      <c r="B278" s="86"/>
      <c r="C278" s="86"/>
      <c r="D278" s="86"/>
      <c r="E278" s="86"/>
      <c r="F278" s="147"/>
      <c r="G278" s="86"/>
      <c r="H278" s="86"/>
      <c r="I278" s="84">
        <v>158</v>
      </c>
      <c r="J278" s="121">
        <f t="shared" si="20"/>
        <v>0</v>
      </c>
      <c r="K278" s="130"/>
      <c r="L278" s="328" t="s">
        <v>340</v>
      </c>
      <c r="M278" s="272"/>
      <c r="N278" s="308"/>
      <c r="O278" s="301"/>
      <c r="P278" s="301"/>
      <c r="Q278" s="337"/>
      <c r="R278" s="301"/>
      <c r="S278" s="301"/>
      <c r="T278" s="263">
        <v>62</v>
      </c>
      <c r="U278" s="285">
        <f t="shared" si="21"/>
        <v>0</v>
      </c>
    </row>
    <row r="279" spans="1:21" ht="16.5" customHeight="1" x14ac:dyDescent="0.25">
      <c r="A279" s="190" t="s">
        <v>325</v>
      </c>
      <c r="B279" s="301"/>
      <c r="C279" s="301"/>
      <c r="D279" s="105"/>
      <c r="E279" s="105"/>
      <c r="F279" s="147"/>
      <c r="G279" s="84">
        <v>29</v>
      </c>
      <c r="H279" s="105"/>
      <c r="I279" s="84">
        <v>77</v>
      </c>
      <c r="J279" s="121">
        <f t="shared" si="20"/>
        <v>0</v>
      </c>
      <c r="K279" s="130"/>
      <c r="L279" s="328" t="s">
        <v>339</v>
      </c>
      <c r="M279" s="275"/>
      <c r="N279" s="275"/>
      <c r="O279" s="275"/>
      <c r="P279" s="275"/>
      <c r="Q279" s="337"/>
      <c r="R279" s="275"/>
      <c r="S279" s="275"/>
      <c r="T279" s="263">
        <v>62</v>
      </c>
      <c r="U279" s="285">
        <f t="shared" si="21"/>
        <v>0</v>
      </c>
    </row>
    <row r="280" spans="1:21" ht="16.5" customHeight="1" x14ac:dyDescent="0.25">
      <c r="A280" s="303" t="s">
        <v>326</v>
      </c>
      <c r="B280" s="86"/>
      <c r="C280" s="86"/>
      <c r="D280" s="86"/>
      <c r="E280" s="86"/>
      <c r="F280" s="147"/>
      <c r="G280" s="86"/>
      <c r="H280" s="86"/>
      <c r="I280" s="265">
        <v>92</v>
      </c>
      <c r="J280" s="121">
        <f t="shared" si="20"/>
        <v>0</v>
      </c>
      <c r="K280" s="103"/>
      <c r="L280" s="328" t="s">
        <v>430</v>
      </c>
      <c r="M280" s="275"/>
      <c r="N280" s="275"/>
      <c r="O280" s="275"/>
      <c r="P280" s="275"/>
      <c r="Q280" s="337"/>
      <c r="R280" s="275"/>
      <c r="S280" s="275"/>
      <c r="T280" s="263">
        <v>38</v>
      </c>
      <c r="U280" s="285">
        <f t="shared" si="21"/>
        <v>0</v>
      </c>
    </row>
    <row r="281" spans="1:21" ht="16.5" customHeight="1" x14ac:dyDescent="0.25">
      <c r="A281" s="303" t="s">
        <v>327</v>
      </c>
      <c r="B281" s="86"/>
      <c r="C281" s="86"/>
      <c r="D281" s="86"/>
      <c r="E281" s="86"/>
      <c r="F281" s="147"/>
      <c r="G281" s="86"/>
      <c r="H281" s="86"/>
      <c r="I281" s="265">
        <v>99</v>
      </c>
      <c r="J281" s="121">
        <f t="shared" si="20"/>
        <v>0</v>
      </c>
      <c r="K281" s="103"/>
      <c r="L281" s="328" t="s">
        <v>737</v>
      </c>
      <c r="M281" s="655" t="s">
        <v>747</v>
      </c>
      <c r="N281" s="656"/>
      <c r="O281" s="275"/>
      <c r="P281" s="275"/>
      <c r="Q281" s="516"/>
      <c r="R281" s="275"/>
      <c r="S281" s="275"/>
      <c r="T281" s="263">
        <v>232</v>
      </c>
      <c r="U281" s="285">
        <f t="shared" si="21"/>
        <v>0</v>
      </c>
    </row>
    <row r="282" spans="1:21" ht="16.5" customHeight="1" x14ac:dyDescent="0.25">
      <c r="A282" s="303" t="s">
        <v>328</v>
      </c>
      <c r="B282" s="86"/>
      <c r="C282" s="86"/>
      <c r="D282" s="86"/>
      <c r="E282" s="86"/>
      <c r="F282" s="147"/>
      <c r="G282" s="86"/>
      <c r="H282" s="86"/>
      <c r="I282" s="265">
        <v>198</v>
      </c>
      <c r="J282" s="121">
        <f t="shared" si="20"/>
        <v>0</v>
      </c>
      <c r="K282" s="124"/>
      <c r="L282" s="328" t="s">
        <v>737</v>
      </c>
      <c r="M282" s="655" t="s">
        <v>748</v>
      </c>
      <c r="N282" s="656"/>
      <c r="O282" s="86"/>
      <c r="P282" s="86"/>
      <c r="Q282" s="86"/>
      <c r="R282" s="86"/>
      <c r="S282" s="86"/>
      <c r="T282" s="263">
        <v>255</v>
      </c>
      <c r="U282" s="285">
        <f t="shared" si="21"/>
        <v>0</v>
      </c>
    </row>
    <row r="283" spans="1:21" ht="15.75" x14ac:dyDescent="0.25">
      <c r="A283" s="303" t="s">
        <v>329</v>
      </c>
      <c r="B283" s="86"/>
      <c r="C283" s="86"/>
      <c r="D283" s="86"/>
      <c r="E283" s="86"/>
      <c r="F283" s="147"/>
      <c r="G283" s="86"/>
      <c r="H283" s="86"/>
      <c r="I283" s="265">
        <v>218</v>
      </c>
      <c r="J283" s="121">
        <f t="shared" si="20"/>
        <v>0</v>
      </c>
      <c r="K283" s="124"/>
      <c r="L283" s="328" t="s">
        <v>738</v>
      </c>
      <c r="M283" s="655" t="s">
        <v>747</v>
      </c>
      <c r="N283" s="656"/>
      <c r="O283" s="275"/>
      <c r="P283" s="275"/>
      <c r="Q283" s="516"/>
      <c r="R283" s="275"/>
      <c r="S283" s="275"/>
      <c r="T283" s="263">
        <v>245</v>
      </c>
      <c r="U283" s="285">
        <f t="shared" si="21"/>
        <v>0</v>
      </c>
    </row>
    <row r="284" spans="1:21" ht="15.75" customHeight="1" x14ac:dyDescent="0.25">
      <c r="A284" s="303" t="s">
        <v>330</v>
      </c>
      <c r="B284" s="86"/>
      <c r="C284" s="86"/>
      <c r="D284" s="86"/>
      <c r="E284" s="86"/>
      <c r="F284" s="147"/>
      <c r="G284" s="86"/>
      <c r="H284" s="86"/>
      <c r="I284" s="265">
        <v>227</v>
      </c>
      <c r="J284" s="121">
        <f t="shared" si="20"/>
        <v>0</v>
      </c>
      <c r="K284" s="130"/>
      <c r="L284" s="328" t="s">
        <v>738</v>
      </c>
      <c r="M284" s="655" t="s">
        <v>748</v>
      </c>
      <c r="N284" s="656"/>
      <c r="O284" s="86"/>
      <c r="P284" s="86"/>
      <c r="Q284" s="86"/>
      <c r="R284" s="86"/>
      <c r="S284" s="86"/>
      <c r="T284" s="263">
        <v>270</v>
      </c>
      <c r="U284" s="285">
        <f t="shared" si="21"/>
        <v>0</v>
      </c>
    </row>
    <row r="285" spans="1:21" ht="15.75" customHeight="1" x14ac:dyDescent="0.25">
      <c r="A285" s="169" t="s">
        <v>331</v>
      </c>
      <c r="B285" s="301"/>
      <c r="C285" s="301"/>
      <c r="D285" s="105"/>
      <c r="E285" s="105"/>
      <c r="F285" s="147"/>
      <c r="G285" s="84">
        <v>31</v>
      </c>
      <c r="H285" s="105"/>
      <c r="I285" s="84">
        <v>145</v>
      </c>
      <c r="J285" s="121">
        <f t="shared" si="20"/>
        <v>0</v>
      </c>
      <c r="K285" s="130"/>
      <c r="L285" s="328" t="s">
        <v>739</v>
      </c>
      <c r="M285" s="655" t="s">
        <v>747</v>
      </c>
      <c r="N285" s="656"/>
      <c r="O285" s="275"/>
      <c r="P285" s="275"/>
      <c r="Q285" s="516"/>
      <c r="R285" s="275"/>
      <c r="S285" s="275"/>
      <c r="T285" s="263">
        <v>856</v>
      </c>
      <c r="U285" s="285">
        <f t="shared" si="21"/>
        <v>0</v>
      </c>
    </row>
    <row r="286" spans="1:21" ht="15.75" customHeight="1" x14ac:dyDescent="0.25">
      <c r="A286" s="169" t="s">
        <v>332</v>
      </c>
      <c r="B286" s="301"/>
      <c r="C286" s="301"/>
      <c r="D286" s="105"/>
      <c r="E286" s="105"/>
      <c r="F286" s="147"/>
      <c r="G286" s="84">
        <v>45</v>
      </c>
      <c r="H286" s="105"/>
      <c r="I286" s="84">
        <v>175</v>
      </c>
      <c r="J286" s="121">
        <f t="shared" si="20"/>
        <v>0</v>
      </c>
      <c r="K286" s="130"/>
      <c r="L286" s="328" t="s">
        <v>739</v>
      </c>
      <c r="M286" s="655" t="s">
        <v>748</v>
      </c>
      <c r="N286" s="656"/>
      <c r="O286" s="86"/>
      <c r="P286" s="86"/>
      <c r="Q286" s="86"/>
      <c r="R286" s="86"/>
      <c r="S286" s="86"/>
      <c r="T286" s="263">
        <v>942</v>
      </c>
      <c r="U286" s="285">
        <f t="shared" si="21"/>
        <v>0</v>
      </c>
    </row>
    <row r="287" spans="1:21" ht="15.75" customHeight="1" x14ac:dyDescent="0.25">
      <c r="A287" s="169" t="s">
        <v>333</v>
      </c>
      <c r="B287" s="301"/>
      <c r="C287" s="263"/>
      <c r="D287" s="105"/>
      <c r="E287" s="105"/>
      <c r="F287" s="147"/>
      <c r="G287" s="84">
        <v>59</v>
      </c>
      <c r="H287" s="155"/>
      <c r="I287" s="84">
        <v>190</v>
      </c>
      <c r="J287" s="121">
        <f t="shared" si="20"/>
        <v>0</v>
      </c>
      <c r="K287" s="130"/>
      <c r="L287" s="328" t="s">
        <v>740</v>
      </c>
      <c r="M287" s="655" t="s">
        <v>747</v>
      </c>
      <c r="N287" s="656"/>
      <c r="O287" s="275"/>
      <c r="P287" s="275"/>
      <c r="Q287" s="516"/>
      <c r="R287" s="275"/>
      <c r="S287" s="275"/>
      <c r="T287" s="263">
        <v>438</v>
      </c>
      <c r="U287" s="285">
        <f t="shared" si="21"/>
        <v>0</v>
      </c>
    </row>
    <row r="288" spans="1:21" ht="15.75" customHeight="1" x14ac:dyDescent="0.25">
      <c r="A288" s="169" t="s">
        <v>334</v>
      </c>
      <c r="B288" s="301"/>
      <c r="C288" s="263"/>
      <c r="D288" s="105"/>
      <c r="E288" s="105"/>
      <c r="F288" s="147"/>
      <c r="G288" s="84">
        <v>117</v>
      </c>
      <c r="H288" s="155"/>
      <c r="I288" s="84">
        <v>462</v>
      </c>
      <c r="J288" s="121">
        <f t="shared" si="20"/>
        <v>0</v>
      </c>
      <c r="K288" s="130"/>
      <c r="L288" s="328" t="s">
        <v>740</v>
      </c>
      <c r="M288" s="655" t="s">
        <v>748</v>
      </c>
      <c r="N288" s="656"/>
      <c r="O288" s="86"/>
      <c r="P288" s="86"/>
      <c r="Q288" s="86"/>
      <c r="R288" s="86"/>
      <c r="S288" s="86"/>
      <c r="T288" s="263">
        <v>482</v>
      </c>
      <c r="U288" s="285">
        <f t="shared" si="21"/>
        <v>0</v>
      </c>
    </row>
    <row r="289" spans="1:21" ht="15.75" customHeight="1" x14ac:dyDescent="0.25">
      <c r="A289" s="169" t="s">
        <v>460</v>
      </c>
      <c r="B289" s="301"/>
      <c r="C289" s="263"/>
      <c r="D289" s="105"/>
      <c r="E289" s="105"/>
      <c r="F289" s="147"/>
      <c r="G289" s="84">
        <v>51</v>
      </c>
      <c r="H289" s="155"/>
      <c r="I289" s="84">
        <v>146</v>
      </c>
      <c r="J289" s="121">
        <f t="shared" si="20"/>
        <v>0</v>
      </c>
      <c r="K289" s="130"/>
      <c r="L289" s="328" t="s">
        <v>741</v>
      </c>
      <c r="M289" s="655" t="s">
        <v>747</v>
      </c>
      <c r="N289" s="656"/>
      <c r="O289" s="301"/>
      <c r="P289" s="301"/>
      <c r="Q289" s="516"/>
      <c r="R289" s="331"/>
      <c r="S289" s="301"/>
      <c r="T289" s="263">
        <v>478</v>
      </c>
      <c r="U289" s="285">
        <f t="shared" si="21"/>
        <v>0</v>
      </c>
    </row>
    <row r="290" spans="1:21" ht="17.25" customHeight="1" x14ac:dyDescent="0.25">
      <c r="A290" s="169" t="s">
        <v>461</v>
      </c>
      <c r="B290" s="301"/>
      <c r="C290" s="263"/>
      <c r="D290" s="105"/>
      <c r="E290" s="105"/>
      <c r="F290" s="147"/>
      <c r="G290" s="333">
        <v>62</v>
      </c>
      <c r="H290" s="155"/>
      <c r="I290" s="84">
        <v>192</v>
      </c>
      <c r="J290" s="121">
        <f t="shared" si="20"/>
        <v>0</v>
      </c>
      <c r="K290" s="130"/>
      <c r="L290" s="328" t="s">
        <v>741</v>
      </c>
      <c r="M290" s="655" t="s">
        <v>748</v>
      </c>
      <c r="N290" s="656"/>
      <c r="O290" s="86"/>
      <c r="P290" s="86"/>
      <c r="Q290" s="86"/>
      <c r="R290" s="86"/>
      <c r="S290" s="86"/>
      <c r="T290" s="263">
        <v>526</v>
      </c>
      <c r="U290" s="285">
        <f t="shared" si="21"/>
        <v>0</v>
      </c>
    </row>
    <row r="291" spans="1:21" ht="15.75" customHeight="1" x14ac:dyDescent="0.25">
      <c r="A291" s="328" t="s">
        <v>462</v>
      </c>
      <c r="B291" s="86"/>
      <c r="C291" s="86"/>
      <c r="D291" s="86"/>
      <c r="E291" s="86"/>
      <c r="F291" s="147"/>
      <c r="I291" s="84">
        <v>292</v>
      </c>
      <c r="J291" s="121">
        <f t="shared" si="20"/>
        <v>0</v>
      </c>
      <c r="K291" s="130"/>
      <c r="L291" s="328" t="s">
        <v>742</v>
      </c>
      <c r="M291" s="655" t="s">
        <v>747</v>
      </c>
      <c r="N291" s="656"/>
      <c r="O291" s="86"/>
      <c r="P291" s="86"/>
      <c r="Q291" s="516"/>
      <c r="R291" s="86"/>
      <c r="S291" s="86"/>
      <c r="T291" s="263">
        <v>500</v>
      </c>
      <c r="U291" s="285">
        <f t="shared" si="21"/>
        <v>0</v>
      </c>
    </row>
    <row r="292" spans="1:21" ht="15.75" customHeight="1" x14ac:dyDescent="0.25">
      <c r="A292" s="328" t="s">
        <v>463</v>
      </c>
      <c r="B292" s="86"/>
      <c r="C292" s="86"/>
      <c r="D292" s="86"/>
      <c r="E292" s="86"/>
      <c r="F292" s="147"/>
      <c r="I292" s="84">
        <v>308</v>
      </c>
      <c r="J292" s="121">
        <f t="shared" si="20"/>
        <v>0</v>
      </c>
      <c r="K292" s="130"/>
      <c r="L292" s="328" t="s">
        <v>742</v>
      </c>
      <c r="M292" s="655" t="s">
        <v>748</v>
      </c>
      <c r="N292" s="656"/>
      <c r="O292" s="86"/>
      <c r="P292" s="86"/>
      <c r="Q292" s="86"/>
      <c r="R292" s="86"/>
      <c r="S292" s="86"/>
      <c r="T292" s="263">
        <v>550</v>
      </c>
      <c r="U292" s="285">
        <f t="shared" si="21"/>
        <v>0</v>
      </c>
    </row>
    <row r="293" spans="1:21" ht="15.75" customHeight="1" x14ac:dyDescent="0.25">
      <c r="A293" s="328" t="s">
        <v>464</v>
      </c>
      <c r="B293" s="86"/>
      <c r="C293" s="86"/>
      <c r="D293" s="86"/>
      <c r="E293" s="86"/>
      <c r="F293" s="147"/>
      <c r="I293" s="84">
        <v>328</v>
      </c>
      <c r="J293" s="121">
        <f t="shared" si="20"/>
        <v>0</v>
      </c>
      <c r="K293" s="130"/>
      <c r="L293" s="328" t="s">
        <v>743</v>
      </c>
      <c r="M293" s="655" t="s">
        <v>747</v>
      </c>
      <c r="N293" s="656"/>
      <c r="O293" s="86"/>
      <c r="P293" s="86"/>
      <c r="Q293" s="516"/>
      <c r="R293" s="86"/>
      <c r="S293" s="86"/>
      <c r="T293" s="263">
        <v>907</v>
      </c>
      <c r="U293" s="285">
        <f t="shared" si="21"/>
        <v>0</v>
      </c>
    </row>
    <row r="294" spans="1:21" ht="15.75" customHeight="1" x14ac:dyDescent="0.25">
      <c r="A294" s="169" t="s">
        <v>457</v>
      </c>
      <c r="B294" s="305"/>
      <c r="C294" s="295"/>
      <c r="D294" s="105"/>
      <c r="E294" s="105"/>
      <c r="F294" s="147"/>
      <c r="G294" s="84"/>
      <c r="H294" s="105"/>
      <c r="I294" s="84">
        <v>1500</v>
      </c>
      <c r="J294" s="121">
        <f t="shared" si="20"/>
        <v>0</v>
      </c>
      <c r="K294" s="103"/>
      <c r="L294" s="328" t="s">
        <v>743</v>
      </c>
      <c r="M294" s="655" t="s">
        <v>748</v>
      </c>
      <c r="N294" s="656"/>
      <c r="O294" s="86"/>
      <c r="P294" s="86"/>
      <c r="Q294" s="86"/>
      <c r="R294" s="86"/>
      <c r="S294" s="86"/>
      <c r="T294" s="263">
        <v>998</v>
      </c>
      <c r="U294" s="285">
        <f t="shared" si="21"/>
        <v>0</v>
      </c>
    </row>
    <row r="295" spans="1:21" ht="15.75" x14ac:dyDescent="0.25">
      <c r="A295" s="328" t="s">
        <v>458</v>
      </c>
      <c r="B295" s="305"/>
      <c r="C295" s="86"/>
      <c r="D295" s="86"/>
      <c r="E295" s="86"/>
      <c r="F295" s="86"/>
      <c r="G295" s="86"/>
      <c r="H295" s="86"/>
      <c r="I295" s="84">
        <v>1301</v>
      </c>
      <c r="J295" s="121">
        <f t="shared" si="20"/>
        <v>0</v>
      </c>
      <c r="K295" s="259"/>
      <c r="L295" s="328" t="s">
        <v>744</v>
      </c>
      <c r="M295" s="655" t="s">
        <v>747</v>
      </c>
      <c r="N295" s="656"/>
      <c r="O295" s="86"/>
      <c r="P295" s="86"/>
      <c r="Q295" s="516"/>
      <c r="R295" s="86"/>
      <c r="S295" s="86"/>
      <c r="T295" s="263">
        <v>464</v>
      </c>
      <c r="U295" s="285">
        <f t="shared" si="21"/>
        <v>0</v>
      </c>
    </row>
    <row r="296" spans="1:21" ht="15.75" customHeight="1" thickBot="1" x14ac:dyDescent="0.3">
      <c r="A296" s="185" t="s">
        <v>459</v>
      </c>
      <c r="B296" s="339"/>
      <c r="C296" s="302"/>
      <c r="D296" s="141"/>
      <c r="E296" s="141"/>
      <c r="F296" s="394"/>
      <c r="G296" s="127"/>
      <c r="H296" s="141"/>
      <c r="I296" s="127">
        <v>1839</v>
      </c>
      <c r="J296" s="127">
        <f>F296*I296</f>
        <v>0</v>
      </c>
      <c r="K296" s="259"/>
      <c r="L296" s="328" t="s">
        <v>744</v>
      </c>
      <c r="M296" s="655" t="s">
        <v>748</v>
      </c>
      <c r="N296" s="656"/>
      <c r="O296" s="86"/>
      <c r="P296" s="86"/>
      <c r="Q296" s="86"/>
      <c r="R296" s="86"/>
      <c r="S296" s="86"/>
      <c r="T296" s="263">
        <v>510</v>
      </c>
      <c r="U296" s="285">
        <f t="shared" si="21"/>
        <v>0</v>
      </c>
    </row>
    <row r="297" spans="1:21" ht="15.75" customHeight="1" thickBot="1" x14ac:dyDescent="0.3">
      <c r="A297" s="182" t="s">
        <v>449</v>
      </c>
      <c r="B297" s="183"/>
      <c r="C297" s="116"/>
      <c r="D297" s="117" t="s">
        <v>27</v>
      </c>
      <c r="E297" s="117" t="s">
        <v>29</v>
      </c>
      <c r="F297" s="117" t="s">
        <v>27</v>
      </c>
      <c r="G297" s="117" t="s">
        <v>29</v>
      </c>
      <c r="H297" s="117" t="s">
        <v>30</v>
      </c>
      <c r="I297" s="117" t="s">
        <v>29</v>
      </c>
      <c r="J297" s="118" t="s">
        <v>31</v>
      </c>
      <c r="K297" s="259"/>
      <c r="L297" s="328" t="s">
        <v>745</v>
      </c>
      <c r="M297" s="655" t="s">
        <v>747</v>
      </c>
      <c r="N297" s="656"/>
      <c r="O297" s="86"/>
      <c r="P297" s="86"/>
      <c r="Q297" s="516"/>
      <c r="R297" s="86"/>
      <c r="S297" s="86"/>
      <c r="T297" s="263">
        <v>506</v>
      </c>
      <c r="U297" s="285">
        <f t="shared" si="21"/>
        <v>0</v>
      </c>
    </row>
    <row r="298" spans="1:21" ht="15.75" customHeight="1" x14ac:dyDescent="0.25">
      <c r="A298" s="327" t="s">
        <v>431</v>
      </c>
      <c r="B298" s="166"/>
      <c r="C298" s="166"/>
      <c r="D298" s="166"/>
      <c r="E298" s="166"/>
      <c r="F298" s="147"/>
      <c r="G298" s="166"/>
      <c r="H298" s="166"/>
      <c r="I298" s="121">
        <v>75</v>
      </c>
      <c r="J298" s="121">
        <f>F298*I298</f>
        <v>0</v>
      </c>
      <c r="K298" s="259"/>
      <c r="L298" s="328" t="s">
        <v>745</v>
      </c>
      <c r="M298" s="655" t="s">
        <v>748</v>
      </c>
      <c r="N298" s="656"/>
      <c r="O298" s="86"/>
      <c r="P298" s="86"/>
      <c r="Q298" s="86"/>
      <c r="R298" s="86"/>
      <c r="S298" s="86"/>
      <c r="T298" s="263">
        <v>557</v>
      </c>
      <c r="U298" s="285">
        <f t="shared" si="21"/>
        <v>0</v>
      </c>
    </row>
    <row r="299" spans="1:21" ht="15.75" customHeight="1" x14ac:dyDescent="0.25">
      <c r="A299" s="169" t="s">
        <v>341</v>
      </c>
      <c r="B299" s="301"/>
      <c r="C299" s="263"/>
      <c r="D299" s="84"/>
      <c r="E299" s="84"/>
      <c r="F299" s="147"/>
      <c r="G299" s="84">
        <v>19</v>
      </c>
      <c r="H299" s="155"/>
      <c r="I299" s="84">
        <v>105</v>
      </c>
      <c r="J299" s="121">
        <f t="shared" ref="J299:J318" si="22">F299*I299</f>
        <v>0</v>
      </c>
      <c r="K299" s="259"/>
      <c r="L299" s="328" t="s">
        <v>746</v>
      </c>
      <c r="M299" s="655" t="s">
        <v>747</v>
      </c>
      <c r="N299" s="656"/>
      <c r="O299" s="86"/>
      <c r="P299" s="86"/>
      <c r="Q299" s="516"/>
      <c r="R299" s="86"/>
      <c r="S299" s="86"/>
      <c r="T299" s="263">
        <v>530</v>
      </c>
      <c r="U299" s="285">
        <f t="shared" si="21"/>
        <v>0</v>
      </c>
    </row>
    <row r="300" spans="1:21" ht="15.75" customHeight="1" x14ac:dyDescent="0.25">
      <c r="A300" s="328" t="s">
        <v>342</v>
      </c>
      <c r="B300" s="275"/>
      <c r="C300" s="275"/>
      <c r="D300" s="86"/>
      <c r="E300" s="86"/>
      <c r="F300" s="147"/>
      <c r="G300" s="86"/>
      <c r="H300" s="86"/>
      <c r="I300" s="84">
        <v>105</v>
      </c>
      <c r="J300" s="121">
        <f t="shared" si="22"/>
        <v>0</v>
      </c>
      <c r="K300" s="259"/>
      <c r="L300" s="328" t="s">
        <v>746</v>
      </c>
      <c r="M300" s="655" t="s">
        <v>748</v>
      </c>
      <c r="N300" s="656"/>
      <c r="O300" s="86"/>
      <c r="P300" s="86"/>
      <c r="Q300" s="86"/>
      <c r="R300" s="86"/>
      <c r="S300" s="86"/>
      <c r="T300" s="263">
        <v>583</v>
      </c>
      <c r="U300" s="285">
        <f t="shared" si="21"/>
        <v>0</v>
      </c>
    </row>
    <row r="301" spans="1:21" ht="15.75" customHeight="1" x14ac:dyDescent="0.25">
      <c r="A301" s="328" t="s">
        <v>343</v>
      </c>
      <c r="B301" s="275"/>
      <c r="C301" s="275"/>
      <c r="D301" s="86"/>
      <c r="E301" s="86"/>
      <c r="F301" s="147"/>
      <c r="G301" s="86"/>
      <c r="H301" s="86"/>
      <c r="I301" s="84">
        <v>105</v>
      </c>
      <c r="J301" s="121">
        <f t="shared" si="22"/>
        <v>0</v>
      </c>
      <c r="K301" s="103"/>
      <c r="L301" s="327" t="s">
        <v>300</v>
      </c>
      <c r="M301" s="322"/>
      <c r="N301" s="287"/>
      <c r="O301" s="334"/>
      <c r="P301" s="334"/>
      <c r="Q301" s="337"/>
      <c r="R301" s="334"/>
      <c r="S301" s="334"/>
      <c r="T301" s="287">
        <v>383</v>
      </c>
      <c r="U301" s="285">
        <f t="shared" si="21"/>
        <v>0</v>
      </c>
    </row>
    <row r="302" spans="1:21" ht="15.75" customHeight="1" x14ac:dyDescent="0.25">
      <c r="A302" s="328" t="s">
        <v>501</v>
      </c>
      <c r="B302" s="275"/>
      <c r="C302" s="275"/>
      <c r="D302" s="86"/>
      <c r="E302" s="86"/>
      <c r="F302" s="147"/>
      <c r="G302" s="86"/>
      <c r="H302" s="86"/>
      <c r="I302" s="265">
        <v>59</v>
      </c>
      <c r="J302" s="121">
        <f t="shared" si="22"/>
        <v>0</v>
      </c>
      <c r="K302" s="259"/>
      <c r="L302" s="328" t="s">
        <v>363</v>
      </c>
      <c r="M302" s="275"/>
      <c r="N302" s="275"/>
      <c r="O302" s="275"/>
      <c r="P302" s="275"/>
      <c r="Q302" s="337"/>
      <c r="R302" s="275"/>
      <c r="S302" s="275"/>
      <c r="T302" s="263">
        <v>96</v>
      </c>
      <c r="U302" s="269">
        <f>Q302*T302</f>
        <v>0</v>
      </c>
    </row>
    <row r="303" spans="1:21" ht="15.75" customHeight="1" thickBot="1" x14ac:dyDescent="0.3">
      <c r="A303" s="169" t="s">
        <v>465</v>
      </c>
      <c r="B303" s="269"/>
      <c r="C303" s="275"/>
      <c r="D303" s="86"/>
      <c r="E303" s="86"/>
      <c r="F303" s="147"/>
      <c r="G303" s="86"/>
      <c r="H303" s="86"/>
      <c r="I303" s="84">
        <v>102</v>
      </c>
      <c r="J303" s="121">
        <f t="shared" si="22"/>
        <v>0</v>
      </c>
      <c r="K303" s="259"/>
      <c r="L303" s="328" t="s">
        <v>364</v>
      </c>
      <c r="M303" s="275"/>
      <c r="N303" s="275"/>
      <c r="O303" s="275"/>
      <c r="P303" s="275"/>
      <c r="Q303" s="337"/>
      <c r="R303" s="275"/>
      <c r="S303" s="275"/>
      <c r="T303" s="263">
        <v>141</v>
      </c>
      <c r="U303" s="285">
        <f>Q303*T303</f>
        <v>0</v>
      </c>
    </row>
    <row r="304" spans="1:21" ht="15.75" customHeight="1" thickBot="1" x14ac:dyDescent="0.3">
      <c r="A304" s="169" t="s">
        <v>466</v>
      </c>
      <c r="B304" s="275"/>
      <c r="C304" s="275"/>
      <c r="D304" s="86"/>
      <c r="E304" s="86"/>
      <c r="F304" s="147"/>
      <c r="G304" s="86"/>
      <c r="H304" s="86"/>
      <c r="I304" s="142">
        <v>596</v>
      </c>
      <c r="J304" s="121">
        <f t="shared" si="22"/>
        <v>0</v>
      </c>
      <c r="K304" s="259"/>
      <c r="L304" s="182" t="s">
        <v>71</v>
      </c>
      <c r="M304" s="183"/>
      <c r="N304" s="116"/>
      <c r="O304" s="117" t="s">
        <v>27</v>
      </c>
      <c r="P304" s="117" t="s">
        <v>29</v>
      </c>
      <c r="Q304" s="117" t="s">
        <v>27</v>
      </c>
      <c r="R304" s="117" t="s">
        <v>29</v>
      </c>
      <c r="S304" s="117" t="s">
        <v>30</v>
      </c>
      <c r="T304" s="117" t="s">
        <v>29</v>
      </c>
      <c r="U304" s="118" t="s">
        <v>31</v>
      </c>
    </row>
    <row r="305" spans="1:21" ht="15.75" customHeight="1" x14ac:dyDescent="0.25">
      <c r="A305" s="169" t="s">
        <v>467</v>
      </c>
      <c r="B305" s="329"/>
      <c r="C305" s="275"/>
      <c r="D305" s="86"/>
      <c r="E305" s="86"/>
      <c r="F305" s="147"/>
      <c r="G305" s="86"/>
      <c r="H305" s="86"/>
      <c r="I305" s="142">
        <v>314</v>
      </c>
      <c r="J305" s="121">
        <f t="shared" si="22"/>
        <v>0</v>
      </c>
      <c r="K305" s="85"/>
      <c r="L305" s="327" t="s">
        <v>494</v>
      </c>
      <c r="M305" s="166"/>
      <c r="N305" s="166"/>
      <c r="Q305" s="121"/>
      <c r="R305" s="121"/>
      <c r="S305" s="121"/>
      <c r="T305" s="121">
        <v>7825</v>
      </c>
      <c r="U305" s="139">
        <f>T305*Q305</f>
        <v>0</v>
      </c>
    </row>
    <row r="306" spans="1:21" ht="15.75" x14ac:dyDescent="0.25">
      <c r="A306" s="155" t="s">
        <v>468</v>
      </c>
      <c r="B306" s="275"/>
      <c r="C306" s="275"/>
      <c r="D306" s="86"/>
      <c r="E306" s="86"/>
      <c r="F306" s="147"/>
      <c r="G306" s="86"/>
      <c r="H306" s="86"/>
      <c r="I306" s="142">
        <v>103</v>
      </c>
      <c r="J306" s="121">
        <f t="shared" si="22"/>
        <v>0</v>
      </c>
      <c r="K306" s="85"/>
      <c r="L306" s="169" t="s">
        <v>481</v>
      </c>
      <c r="M306" s="275"/>
      <c r="N306" s="275"/>
      <c r="O306" s="398"/>
      <c r="P306" s="166"/>
      <c r="Q306" s="337"/>
      <c r="T306" s="121">
        <v>7825</v>
      </c>
      <c r="U306" s="139">
        <f>T306*Q306</f>
        <v>0</v>
      </c>
    </row>
    <row r="307" spans="1:21" ht="15.75" x14ac:dyDescent="0.25">
      <c r="A307" s="169" t="s">
        <v>495</v>
      </c>
      <c r="B307" s="301"/>
      <c r="C307" s="263"/>
      <c r="D307" s="84"/>
      <c r="E307" s="84"/>
      <c r="F307" s="147"/>
      <c r="G307" s="84">
        <v>11</v>
      </c>
      <c r="H307" s="155"/>
      <c r="I307" s="142">
        <v>92</v>
      </c>
      <c r="J307" s="121">
        <f t="shared" si="22"/>
        <v>0</v>
      </c>
      <c r="K307" s="85"/>
      <c r="L307" s="328" t="s">
        <v>434</v>
      </c>
      <c r="M307" s="86"/>
      <c r="N307" s="86"/>
      <c r="O307" s="86"/>
      <c r="P307" s="86"/>
      <c r="Q307" s="337"/>
      <c r="T307" s="142">
        <v>144</v>
      </c>
      <c r="U307" s="139">
        <f t="shared" ref="U307:U316" si="23">T307*Q307</f>
        <v>0</v>
      </c>
    </row>
    <row r="308" spans="1:21" ht="15.75" x14ac:dyDescent="0.25">
      <c r="A308" s="328" t="s">
        <v>469</v>
      </c>
      <c r="B308" s="86"/>
      <c r="C308" s="86"/>
      <c r="D308" s="86"/>
      <c r="E308" s="86"/>
      <c r="F308" s="147"/>
      <c r="G308" s="86"/>
      <c r="H308" s="86"/>
      <c r="I308" s="142">
        <v>131</v>
      </c>
      <c r="J308" s="121">
        <f t="shared" si="22"/>
        <v>0</v>
      </c>
      <c r="K308" s="85"/>
      <c r="L308" s="328" t="s">
        <v>435</v>
      </c>
      <c r="M308" s="86"/>
      <c r="N308" s="86"/>
      <c r="O308" s="86"/>
      <c r="P308" s="86"/>
      <c r="Q308" s="337"/>
      <c r="T308" s="142">
        <v>152</v>
      </c>
      <c r="U308" s="139">
        <f t="shared" si="23"/>
        <v>0</v>
      </c>
    </row>
    <row r="309" spans="1:21" ht="15.75" customHeight="1" x14ac:dyDescent="0.25">
      <c r="A309" s="328" t="s">
        <v>470</v>
      </c>
      <c r="B309" s="86"/>
      <c r="C309" s="86"/>
      <c r="D309" s="86"/>
      <c r="E309" s="86"/>
      <c r="F309" s="147"/>
      <c r="G309" s="86"/>
      <c r="H309" s="86"/>
      <c r="I309" s="142">
        <v>182</v>
      </c>
      <c r="J309" s="121">
        <f t="shared" si="22"/>
        <v>0</v>
      </c>
      <c r="K309" s="85"/>
      <c r="L309" s="328" t="s">
        <v>436</v>
      </c>
      <c r="M309" s="86"/>
      <c r="N309" s="86"/>
      <c r="O309" s="86"/>
      <c r="P309" s="86"/>
      <c r="Q309" s="337"/>
      <c r="T309" s="142">
        <v>160</v>
      </c>
      <c r="U309" s="139">
        <f t="shared" si="23"/>
        <v>0</v>
      </c>
    </row>
    <row r="310" spans="1:21" ht="16.5" customHeight="1" x14ac:dyDescent="0.25">
      <c r="A310" s="328" t="s">
        <v>471</v>
      </c>
      <c r="B310" s="86"/>
      <c r="C310" s="86"/>
      <c r="D310" s="86"/>
      <c r="E310" s="86"/>
      <c r="F310" s="147"/>
      <c r="G310" s="86"/>
      <c r="H310" s="86"/>
      <c r="I310" s="142">
        <v>156</v>
      </c>
      <c r="J310" s="121">
        <f t="shared" si="22"/>
        <v>0</v>
      </c>
      <c r="K310" s="340"/>
      <c r="L310" s="328" t="s">
        <v>437</v>
      </c>
      <c r="M310" s="86"/>
      <c r="N310" s="86"/>
      <c r="O310" s="86"/>
      <c r="P310" s="86"/>
      <c r="Q310" s="337"/>
      <c r="T310" s="142">
        <v>271</v>
      </c>
      <c r="U310" s="139">
        <f t="shared" si="23"/>
        <v>0</v>
      </c>
    </row>
    <row r="311" spans="1:21" ht="15.75" customHeight="1" x14ac:dyDescent="0.25">
      <c r="A311" s="169" t="s">
        <v>472</v>
      </c>
      <c r="B311" s="301"/>
      <c r="C311" s="263"/>
      <c r="D311" s="84"/>
      <c r="E311" s="84"/>
      <c r="F311" s="147"/>
      <c r="G311" s="84">
        <v>27</v>
      </c>
      <c r="H311" s="155"/>
      <c r="I311" s="142">
        <v>126</v>
      </c>
      <c r="J311" s="121">
        <f t="shared" si="22"/>
        <v>0</v>
      </c>
      <c r="K311" s="172"/>
      <c r="L311" s="328" t="s">
        <v>438</v>
      </c>
      <c r="M311" s="86"/>
      <c r="N311" s="86"/>
      <c r="O311" s="86"/>
      <c r="P311" s="86"/>
      <c r="Q311" s="337"/>
      <c r="T311" s="142">
        <v>277</v>
      </c>
      <c r="U311" s="139">
        <f t="shared" si="23"/>
        <v>0</v>
      </c>
    </row>
    <row r="312" spans="1:21" ht="15.75" customHeight="1" x14ac:dyDescent="0.25">
      <c r="A312" s="328" t="s">
        <v>473</v>
      </c>
      <c r="B312" s="86"/>
      <c r="C312" s="86"/>
      <c r="D312" s="86"/>
      <c r="E312" s="86"/>
      <c r="F312" s="147"/>
      <c r="G312" s="86"/>
      <c r="H312" s="86"/>
      <c r="I312" s="304">
        <v>190</v>
      </c>
      <c r="J312" s="121">
        <f t="shared" si="22"/>
        <v>0</v>
      </c>
      <c r="K312" s="165"/>
      <c r="L312" s="169" t="s">
        <v>432</v>
      </c>
      <c r="M312" s="86"/>
      <c r="N312" s="86"/>
      <c r="O312" s="86"/>
      <c r="P312" s="86"/>
      <c r="Q312" s="337"/>
      <c r="T312" s="142">
        <v>260</v>
      </c>
      <c r="U312" s="139">
        <f t="shared" si="23"/>
        <v>0</v>
      </c>
    </row>
    <row r="313" spans="1:21" ht="15.75" x14ac:dyDescent="0.25">
      <c r="A313" s="169" t="s">
        <v>474</v>
      </c>
      <c r="B313" s="301"/>
      <c r="C313" s="263"/>
      <c r="D313" s="84"/>
      <c r="E313" s="84"/>
      <c r="F313" s="147"/>
      <c r="G313" s="84">
        <v>73</v>
      </c>
      <c r="H313" s="155"/>
      <c r="I313" s="142">
        <v>259</v>
      </c>
      <c r="J313" s="385">
        <f t="shared" si="22"/>
        <v>0</v>
      </c>
      <c r="K313" s="172"/>
      <c r="L313" s="169" t="s">
        <v>433</v>
      </c>
      <c r="M313" s="86"/>
      <c r="N313" s="86"/>
      <c r="O313" s="86"/>
      <c r="P313" s="86"/>
      <c r="Q313" s="337"/>
      <c r="T313" s="142">
        <v>289</v>
      </c>
      <c r="U313" s="139">
        <f t="shared" si="23"/>
        <v>0</v>
      </c>
    </row>
    <row r="314" spans="1:21" ht="16.5" customHeight="1" x14ac:dyDescent="0.25">
      <c r="A314" s="328" t="s">
        <v>475</v>
      </c>
      <c r="B314" s="86"/>
      <c r="C314" s="86"/>
      <c r="D314" s="86"/>
      <c r="E314" s="86"/>
      <c r="F314" s="147"/>
      <c r="G314" s="86"/>
      <c r="H314" s="86"/>
      <c r="I314" s="142">
        <v>317</v>
      </c>
      <c r="J314" s="385">
        <f t="shared" si="22"/>
        <v>0</v>
      </c>
      <c r="K314" s="386"/>
      <c r="L314" s="169" t="s">
        <v>347</v>
      </c>
      <c r="M314" s="272"/>
      <c r="N314" s="272"/>
      <c r="O314" s="88"/>
      <c r="P314" s="84"/>
      <c r="Q314" s="337"/>
      <c r="R314" s="333"/>
      <c r="S314" s="84"/>
      <c r="T314" s="142">
        <v>234</v>
      </c>
      <c r="U314" s="139">
        <f t="shared" si="23"/>
        <v>0</v>
      </c>
    </row>
    <row r="315" spans="1:21" ht="16.5" customHeight="1" x14ac:dyDescent="0.25">
      <c r="A315" s="328" t="s">
        <v>482</v>
      </c>
      <c r="B315" s="86"/>
      <c r="C315" s="86"/>
      <c r="D315" s="86"/>
      <c r="E315" s="86"/>
      <c r="F315" s="147"/>
      <c r="G315" s="86"/>
      <c r="H315" s="86"/>
      <c r="I315" s="142">
        <v>111</v>
      </c>
      <c r="J315" s="385">
        <f t="shared" si="22"/>
        <v>0</v>
      </c>
      <c r="K315" s="386"/>
      <c r="L315" s="181" t="s">
        <v>348</v>
      </c>
      <c r="M315" s="272"/>
      <c r="N315" s="309"/>
      <c r="O315" s="125"/>
      <c r="P315" s="84"/>
      <c r="Q315" s="337"/>
      <c r="R315" s="84"/>
      <c r="S315" s="84"/>
      <c r="T315" s="142">
        <v>260</v>
      </c>
      <c r="U315" s="139">
        <f t="shared" si="23"/>
        <v>0</v>
      </c>
    </row>
    <row r="316" spans="1:21" ht="16.5" customHeight="1" thickBot="1" x14ac:dyDescent="0.3">
      <c r="A316" s="328" t="s">
        <v>476</v>
      </c>
      <c r="B316" s="86"/>
      <c r="C316" s="86"/>
      <c r="D316" s="86"/>
      <c r="E316" s="86"/>
      <c r="F316" s="147"/>
      <c r="G316" s="86"/>
      <c r="H316" s="86"/>
      <c r="I316" s="304">
        <v>114</v>
      </c>
      <c r="J316" s="385">
        <f t="shared" si="22"/>
        <v>0</v>
      </c>
      <c r="K316" s="386"/>
      <c r="L316" s="181" t="s">
        <v>349</v>
      </c>
      <c r="M316" s="272"/>
      <c r="N316" s="309"/>
      <c r="O316" s="125"/>
      <c r="P316" s="84"/>
      <c r="Q316" s="337"/>
      <c r="R316" s="84"/>
      <c r="S316" s="84"/>
      <c r="T316" s="149">
        <v>289</v>
      </c>
      <c r="U316" s="139">
        <f t="shared" si="23"/>
        <v>0</v>
      </c>
    </row>
    <row r="317" spans="1:21" ht="16.5" customHeight="1" thickBot="1" x14ac:dyDescent="0.3">
      <c r="A317" s="328" t="s">
        <v>477</v>
      </c>
      <c r="B317" s="86"/>
      <c r="C317" s="86"/>
      <c r="D317" s="86"/>
      <c r="E317" s="86"/>
      <c r="F317" s="147"/>
      <c r="G317" s="86"/>
      <c r="H317" s="86"/>
      <c r="I317" s="304">
        <v>108</v>
      </c>
      <c r="J317" s="385">
        <f t="shared" si="22"/>
        <v>0</v>
      </c>
      <c r="K317" s="386"/>
      <c r="L317" s="182" t="s">
        <v>70</v>
      </c>
      <c r="M317" s="183"/>
      <c r="N317" s="116"/>
      <c r="O317" s="117" t="s">
        <v>27</v>
      </c>
      <c r="P317" s="117" t="s">
        <v>29</v>
      </c>
      <c r="Q317" s="117" t="s">
        <v>27</v>
      </c>
      <c r="R317" s="117" t="s">
        <v>29</v>
      </c>
      <c r="S317" s="117" t="s">
        <v>30</v>
      </c>
      <c r="T317" s="117" t="s">
        <v>29</v>
      </c>
      <c r="U317" s="118" t="s">
        <v>31</v>
      </c>
    </row>
    <row r="318" spans="1:21" ht="16.5" customHeight="1" x14ac:dyDescent="0.25">
      <c r="A318" s="328" t="s">
        <v>478</v>
      </c>
      <c r="B318" s="86"/>
      <c r="C318" s="86"/>
      <c r="D318" s="86"/>
      <c r="E318" s="86"/>
      <c r="F318" s="142"/>
      <c r="G318" s="86"/>
      <c r="H318" s="86"/>
      <c r="I318" s="142">
        <v>251</v>
      </c>
      <c r="J318" s="578">
        <f t="shared" si="22"/>
        <v>0</v>
      </c>
      <c r="K318" s="386"/>
      <c r="L318" s="574" t="s">
        <v>439</v>
      </c>
      <c r="M318" s="322"/>
      <c r="N318" s="287"/>
      <c r="O318" s="268"/>
      <c r="P318" s="268"/>
      <c r="Q318" s="324"/>
      <c r="R318" s="121">
        <v>81</v>
      </c>
      <c r="S318" s="156"/>
      <c r="T318" s="139">
        <v>138</v>
      </c>
      <c r="U318" s="139">
        <f>T318*Q318</f>
        <v>0</v>
      </c>
    </row>
    <row r="319" spans="1:21" ht="16.5" customHeight="1" thickBot="1" x14ac:dyDescent="0.3">
      <c r="A319" s="395"/>
      <c r="B319" s="396"/>
      <c r="C319" s="396"/>
      <c r="D319" s="396"/>
      <c r="E319" s="396"/>
      <c r="F319" s="362"/>
      <c r="G319" s="396"/>
      <c r="H319" s="396"/>
      <c r="I319" s="362"/>
      <c r="J319" s="397"/>
      <c r="K319" s="386"/>
      <c r="L319" s="575" t="s">
        <v>480</v>
      </c>
      <c r="M319" s="86"/>
      <c r="N319" s="86"/>
      <c r="O319" s="86"/>
      <c r="P319" s="86"/>
      <c r="Q319" s="304"/>
      <c r="R319" s="86"/>
      <c r="S319" s="86"/>
      <c r="T319" s="84">
        <v>145</v>
      </c>
      <c r="U319" s="125">
        <f>T319*Q319</f>
        <v>0</v>
      </c>
    </row>
    <row r="320" spans="1:21" ht="16.5" customHeight="1" thickBot="1" x14ac:dyDescent="0.3">
      <c r="K320" s="386"/>
      <c r="L320" s="576" t="s">
        <v>779</v>
      </c>
      <c r="M320" s="183"/>
      <c r="N320" s="116"/>
      <c r="O320" s="117" t="s">
        <v>27</v>
      </c>
      <c r="P320" s="117" t="s">
        <v>29</v>
      </c>
      <c r="Q320" s="117" t="s">
        <v>27</v>
      </c>
      <c r="R320" s="117" t="s">
        <v>29</v>
      </c>
      <c r="S320" s="117" t="s">
        <v>30</v>
      </c>
      <c r="T320" s="117" t="s">
        <v>29</v>
      </c>
      <c r="U320" s="118" t="s">
        <v>31</v>
      </c>
    </row>
    <row r="321" spans="1:21" ht="16.5" thickBot="1" x14ac:dyDescent="0.3">
      <c r="K321" s="386"/>
      <c r="L321" s="577" t="s">
        <v>75</v>
      </c>
      <c r="Q321" s="304"/>
      <c r="R321" s="86"/>
      <c r="S321" s="86"/>
      <c r="T321" s="84">
        <v>84</v>
      </c>
      <c r="U321" s="125">
        <f>Q321*T321</f>
        <v>0</v>
      </c>
    </row>
    <row r="322" spans="1:21" ht="16.5" thickBot="1" x14ac:dyDescent="0.3">
      <c r="K322" s="386"/>
      <c r="L322" s="192" t="s">
        <v>74</v>
      </c>
      <c r="M322" s="531"/>
      <c r="N322" s="532"/>
      <c r="O322" s="193" t="s">
        <v>27</v>
      </c>
      <c r="P322" s="117" t="s">
        <v>29</v>
      </c>
      <c r="Q322" s="117" t="s">
        <v>27</v>
      </c>
      <c r="R322" s="117" t="s">
        <v>27</v>
      </c>
      <c r="S322" s="117" t="s">
        <v>27</v>
      </c>
      <c r="T322" s="117" t="s">
        <v>29</v>
      </c>
      <c r="U322" s="118" t="s">
        <v>31</v>
      </c>
    </row>
    <row r="323" spans="1:21" ht="15.75" x14ac:dyDescent="0.25">
      <c r="K323" s="386"/>
      <c r="L323" s="157" t="s">
        <v>76</v>
      </c>
      <c r="M323" s="308"/>
      <c r="N323" s="533"/>
      <c r="O323" s="194">
        <v>0</v>
      </c>
      <c r="P323" s="195">
        <v>17</v>
      </c>
      <c r="Q323" s="147"/>
      <c r="R323" s="196"/>
      <c r="S323" s="121">
        <v>34</v>
      </c>
      <c r="T323" s="197">
        <v>20</v>
      </c>
      <c r="U323" s="121">
        <f>Q323*T323</f>
        <v>0</v>
      </c>
    </row>
    <row r="324" spans="1:21" ht="15.75" x14ac:dyDescent="0.25">
      <c r="K324" s="386"/>
      <c r="L324" s="157" t="s">
        <v>77</v>
      </c>
      <c r="M324" s="308"/>
      <c r="N324" s="533"/>
      <c r="O324" s="82">
        <v>0</v>
      </c>
      <c r="P324" s="199">
        <v>19</v>
      </c>
      <c r="Q324" s="548"/>
      <c r="R324" s="196"/>
      <c r="S324" s="121">
        <v>38</v>
      </c>
      <c r="T324" s="200">
        <v>25</v>
      </c>
      <c r="U324" s="121">
        <f t="shared" ref="U324:U325" si="24">Q324*T324</f>
        <v>0</v>
      </c>
    </row>
    <row r="325" spans="1:21" ht="15.75" x14ac:dyDescent="0.25">
      <c r="K325" s="342"/>
      <c r="L325" s="646" t="s">
        <v>780</v>
      </c>
      <c r="M325" s="654"/>
      <c r="N325" s="654"/>
      <c r="O325" s="82">
        <v>0</v>
      </c>
      <c r="P325" s="199">
        <v>19</v>
      </c>
      <c r="Q325" s="548"/>
      <c r="R325" s="201"/>
      <c r="S325" s="84">
        <v>38</v>
      </c>
      <c r="T325" s="200">
        <v>10</v>
      </c>
      <c r="U325" s="84">
        <f t="shared" si="24"/>
        <v>0</v>
      </c>
    </row>
    <row r="326" spans="1:21" ht="15.75" customHeight="1" x14ac:dyDescent="0.25">
      <c r="K326" s="335"/>
      <c r="O326" s="82"/>
      <c r="P326" s="573"/>
      <c r="Q326" s="498"/>
      <c r="R326" s="572"/>
      <c r="S326" s="258"/>
      <c r="T326" s="374" t="s">
        <v>37</v>
      </c>
      <c r="U326" s="374">
        <f>SUM(U323:U325)</f>
        <v>0</v>
      </c>
    </row>
    <row r="327" spans="1:21" ht="15.75" customHeight="1" x14ac:dyDescent="0.25">
      <c r="K327" s="335"/>
    </row>
    <row r="328" spans="1:21" ht="15.75" customHeight="1" x14ac:dyDescent="0.25">
      <c r="K328" s="335"/>
    </row>
    <row r="329" spans="1:21" x14ac:dyDescent="0.25">
      <c r="J329" s="143"/>
      <c r="K329" s="10"/>
    </row>
    <row r="330" spans="1:21" x14ac:dyDescent="0.25">
      <c r="J330" s="143"/>
      <c r="K330" s="10"/>
    </row>
    <row r="331" spans="1:21" x14ac:dyDescent="0.25">
      <c r="J331" s="143"/>
      <c r="K331" s="10"/>
    </row>
    <row r="332" spans="1:21" ht="15.75" x14ac:dyDescent="0.25">
      <c r="I332" s="364" t="s">
        <v>37</v>
      </c>
      <c r="J332" s="365">
        <f>SUM(J274:J319)</f>
        <v>0</v>
      </c>
      <c r="K332" s="10"/>
      <c r="T332" s="320" t="s">
        <v>37</v>
      </c>
      <c r="U332" s="366">
        <f>SUM(U274:U321)</f>
        <v>0</v>
      </c>
    </row>
    <row r="333" spans="1:21" x14ac:dyDescent="0.25">
      <c r="K333" s="10"/>
    </row>
    <row r="334" spans="1:21" ht="15.75" x14ac:dyDescent="0.25">
      <c r="A334" s="202"/>
      <c r="B334" s="33"/>
      <c r="C334" s="32"/>
      <c r="D334" s="96"/>
      <c r="E334" s="96"/>
      <c r="F334" s="203"/>
      <c r="G334" s="96"/>
      <c r="H334" s="6"/>
      <c r="N334" s="252"/>
      <c r="O334" s="252"/>
      <c r="P334" s="252"/>
      <c r="Q334" s="260"/>
      <c r="R334" s="144"/>
      <c r="S334" s="144"/>
      <c r="T334" s="252"/>
      <c r="U334" s="252"/>
    </row>
    <row r="335" spans="1:21" ht="23.25" x14ac:dyDescent="0.35">
      <c r="A335" s="1"/>
      <c r="B335" s="2"/>
      <c r="C335" s="1"/>
      <c r="D335" s="2"/>
      <c r="E335" s="1"/>
      <c r="F335" s="623" t="s">
        <v>0</v>
      </c>
      <c r="G335" s="623"/>
      <c r="H335" s="623"/>
      <c r="I335" s="623"/>
      <c r="J335" s="623"/>
      <c r="K335" s="623"/>
      <c r="L335" s="623"/>
      <c r="M335" s="623"/>
      <c r="N335" s="252"/>
      <c r="O335" s="261"/>
      <c r="P335" s="261"/>
      <c r="Q335" s="260"/>
      <c r="U335" s="3"/>
    </row>
    <row r="336" spans="1:21" ht="20.25" x14ac:dyDescent="0.3">
      <c r="A336" s="1"/>
      <c r="B336" s="2"/>
      <c r="C336" s="1"/>
      <c r="D336" s="2"/>
      <c r="E336" s="1"/>
      <c r="F336" s="623" t="s">
        <v>448</v>
      </c>
      <c r="G336" s="623"/>
      <c r="H336" s="623"/>
      <c r="I336" s="623"/>
      <c r="J336" s="623"/>
      <c r="K336" s="623"/>
      <c r="L336" s="623"/>
      <c r="M336" s="623"/>
      <c r="N336" s="262"/>
      <c r="O336" s="253"/>
      <c r="P336" s="253"/>
      <c r="Q336" s="253"/>
      <c r="U336" s="1"/>
    </row>
    <row r="337" spans="1:21" ht="15.75" x14ac:dyDescent="0.25">
      <c r="A337" s="1"/>
      <c r="B337" s="2"/>
      <c r="C337" s="1"/>
      <c r="D337" s="2"/>
      <c r="E337" s="1"/>
      <c r="F337" s="1"/>
      <c r="G337" s="2"/>
      <c r="H337" s="2"/>
      <c r="I337" s="624"/>
      <c r="J337" s="624"/>
      <c r="K337" s="624"/>
      <c r="L337" s="624"/>
      <c r="M337" s="2"/>
      <c r="N337" s="262"/>
      <c r="O337" s="253"/>
      <c r="P337" s="253"/>
      <c r="Q337" s="253"/>
      <c r="U337" s="1"/>
    </row>
    <row r="338" spans="1:21" x14ac:dyDescent="0.25">
      <c r="A338" s="93"/>
      <c r="B338" s="94"/>
      <c r="C338" s="93"/>
      <c r="D338" s="95"/>
      <c r="E338" s="96"/>
      <c r="F338" s="96"/>
      <c r="G338" s="96"/>
      <c r="H338" s="97"/>
      <c r="I338" s="96"/>
      <c r="J338" s="96"/>
      <c r="K338" s="92"/>
      <c r="L338" s="93"/>
      <c r="M338" s="9"/>
      <c r="N338" s="252"/>
      <c r="O338" s="258"/>
      <c r="P338" s="258"/>
      <c r="Q338" s="253"/>
    </row>
    <row r="339" spans="1:21" x14ac:dyDescent="0.25">
      <c r="A339" s="93"/>
      <c r="B339" s="94"/>
      <c r="C339" s="93"/>
      <c r="D339" s="95"/>
      <c r="E339" s="96"/>
      <c r="F339" s="96"/>
      <c r="G339" s="96"/>
      <c r="H339" s="97"/>
      <c r="I339" s="96"/>
      <c r="J339" s="96"/>
      <c r="K339" s="92"/>
      <c r="L339" s="93"/>
      <c r="M339" s="9"/>
      <c r="O339" s="96"/>
      <c r="P339" s="96"/>
    </row>
    <row r="340" spans="1:21" x14ac:dyDescent="0.25">
      <c r="A340" s="345"/>
      <c r="B340" s="346"/>
      <c r="C340" s="347"/>
      <c r="D340" s="348"/>
      <c r="E340" s="345"/>
      <c r="F340" s="345"/>
      <c r="G340" s="345"/>
      <c r="H340" s="345"/>
      <c r="I340" s="345"/>
      <c r="J340" s="345"/>
      <c r="K340" s="349"/>
      <c r="L340" s="349"/>
      <c r="M340" s="350"/>
      <c r="N340" s="345"/>
      <c r="O340" s="346"/>
      <c r="P340" s="346"/>
      <c r="Q340" s="346"/>
      <c r="R340" s="346"/>
      <c r="S340" s="346"/>
      <c r="T340" s="351"/>
      <c r="U340" s="346"/>
    </row>
    <row r="341" spans="1:21" ht="15.75" x14ac:dyDescent="0.25">
      <c r="A341" s="204"/>
      <c r="B341" s="205"/>
      <c r="C341" s="206"/>
      <c r="D341" s="207"/>
      <c r="E341" s="207"/>
      <c r="F341" s="207"/>
      <c r="G341" s="207"/>
      <c r="H341" s="207"/>
      <c r="I341" s="207"/>
      <c r="J341" s="208"/>
      <c r="K341" s="10"/>
    </row>
    <row r="342" spans="1:21" ht="15.75" x14ac:dyDescent="0.25">
      <c r="A342" s="202"/>
      <c r="B342" s="33"/>
      <c r="C342" s="32"/>
      <c r="D342" s="33"/>
      <c r="E342" s="33"/>
      <c r="F342" s="203"/>
      <c r="G342" s="96"/>
      <c r="H342" s="33"/>
      <c r="I342" s="96"/>
      <c r="J342" s="96"/>
      <c r="K342" s="10"/>
    </row>
    <row r="343" spans="1:21" ht="15.75" x14ac:dyDescent="0.25">
      <c r="A343" s="202"/>
      <c r="B343" s="33"/>
      <c r="C343" s="32"/>
      <c r="D343" s="33"/>
      <c r="E343" s="33"/>
      <c r="F343" s="203"/>
      <c r="G343" s="96"/>
      <c r="H343" s="33"/>
      <c r="I343" s="96"/>
      <c r="J343" s="96"/>
      <c r="K343" s="92"/>
    </row>
    <row r="344" spans="1:21" ht="15.75" x14ac:dyDescent="0.25">
      <c r="A344" s="202"/>
      <c r="B344" s="33"/>
      <c r="C344" s="32"/>
      <c r="D344" s="96"/>
      <c r="E344" s="96"/>
      <c r="F344" s="203"/>
      <c r="G344" s="96"/>
      <c r="H344" s="33"/>
      <c r="I344" s="96"/>
      <c r="J344" s="96"/>
      <c r="K344" s="92"/>
      <c r="M344" s="9"/>
      <c r="T344" s="91" t="s">
        <v>37</v>
      </c>
      <c r="U344" s="174">
        <f>SUM(U323:U326)</f>
        <v>0</v>
      </c>
    </row>
    <row r="345" spans="1:21" ht="15.75" x14ac:dyDescent="0.25">
      <c r="A345" s="202"/>
      <c r="B345" s="33"/>
      <c r="C345" s="32"/>
      <c r="D345" s="96"/>
      <c r="E345" s="96"/>
      <c r="F345" s="203"/>
      <c r="G345" s="96"/>
      <c r="H345" s="33"/>
      <c r="I345" s="96"/>
      <c r="J345" s="96"/>
      <c r="K345" s="92"/>
      <c r="M345" s="9"/>
    </row>
    <row r="346" spans="1:21" ht="18.75" thickBot="1" x14ac:dyDescent="0.3">
      <c r="A346" s="202"/>
      <c r="B346" s="33"/>
      <c r="C346" s="625" t="s">
        <v>78</v>
      </c>
      <c r="D346" s="626"/>
      <c r="E346" s="626"/>
      <c r="F346" s="626"/>
      <c r="G346" s="626"/>
      <c r="H346" s="626"/>
      <c r="I346" s="626"/>
      <c r="J346" s="626"/>
      <c r="K346" s="626"/>
      <c r="L346" s="627"/>
      <c r="M346" s="9"/>
    </row>
    <row r="347" spans="1:21" ht="15.75" x14ac:dyDescent="0.25">
      <c r="A347" s="209"/>
      <c r="B347" s="205"/>
      <c r="C347" s="210"/>
      <c r="D347" s="211"/>
      <c r="E347" s="211"/>
      <c r="F347" s="211"/>
      <c r="G347" s="211"/>
      <c r="H347" s="212"/>
      <c r="I347" s="213"/>
      <c r="J347" s="214"/>
      <c r="K347" s="214"/>
      <c r="L347" s="59"/>
    </row>
    <row r="348" spans="1:21" ht="15.75" x14ac:dyDescent="0.25">
      <c r="A348" s="202"/>
      <c r="B348" s="33"/>
      <c r="C348" s="215" t="s">
        <v>79</v>
      </c>
      <c r="D348" s="216"/>
      <c r="E348" s="217" t="e">
        <f>J128+U128+#REF!+#REF!+J196+#REF!+U196+#REF!+#REF!+J266+#REF!+#REF!+J380</f>
        <v>#REF!</v>
      </c>
      <c r="F348" s="217"/>
      <c r="G348" s="217"/>
      <c r="H348" s="218"/>
      <c r="I348" s="219"/>
      <c r="J348" s="9"/>
      <c r="L348" s="220">
        <f>J63+U63+J123+U123+J193+U193+J264+U264+J332+U332</f>
        <v>0</v>
      </c>
    </row>
    <row r="349" spans="1:21" ht="15.75" x14ac:dyDescent="0.25">
      <c r="A349" s="202"/>
      <c r="B349" s="33"/>
      <c r="C349" s="215"/>
      <c r="D349" s="221"/>
      <c r="E349" s="221"/>
      <c r="F349" s="221"/>
      <c r="G349" s="221"/>
      <c r="H349" s="222"/>
      <c r="I349" s="219"/>
      <c r="J349" s="6"/>
      <c r="K349" s="6"/>
      <c r="L349" s="223"/>
    </row>
    <row r="350" spans="1:21" ht="15.75" x14ac:dyDescent="0.25">
      <c r="A350" s="202"/>
      <c r="B350" s="33"/>
      <c r="C350" s="215" t="s">
        <v>80</v>
      </c>
      <c r="D350" s="221"/>
      <c r="E350" s="224"/>
      <c r="F350" s="221"/>
      <c r="G350" s="221"/>
      <c r="H350" s="222"/>
      <c r="I350" s="225"/>
      <c r="J350" s="6"/>
      <c r="L350" s="171"/>
    </row>
    <row r="351" spans="1:21" ht="15.75" x14ac:dyDescent="0.25">
      <c r="A351" s="202"/>
      <c r="B351" s="33"/>
      <c r="C351" s="215"/>
      <c r="D351" s="221"/>
      <c r="E351" s="221"/>
      <c r="F351" s="221"/>
      <c r="G351" s="221"/>
      <c r="H351" s="222"/>
      <c r="I351" s="6"/>
      <c r="J351" s="6"/>
      <c r="K351" s="6"/>
      <c r="L351" s="223"/>
    </row>
    <row r="352" spans="1:21" ht="15.75" x14ac:dyDescent="0.25">
      <c r="A352" s="202"/>
      <c r="B352" s="33"/>
      <c r="C352" s="215" t="s">
        <v>81</v>
      </c>
      <c r="D352" s="216"/>
      <c r="E352" s="217" t="e">
        <f>E348*(1-E350/100)</f>
        <v>#REF!</v>
      </c>
      <c r="F352" s="217"/>
      <c r="G352" s="217"/>
      <c r="H352" s="218"/>
      <c r="I352" s="225"/>
      <c r="J352" s="9"/>
      <c r="L352" s="226">
        <f>L348*(1-L350/100)</f>
        <v>0</v>
      </c>
    </row>
    <row r="353" spans="1:21" ht="15.75" x14ac:dyDescent="0.25">
      <c r="A353" s="202"/>
      <c r="B353" s="33"/>
      <c r="C353" s="215"/>
      <c r="D353" s="227"/>
      <c r="E353" s="221"/>
      <c r="F353" s="221"/>
      <c r="G353" s="221"/>
      <c r="H353" s="222"/>
      <c r="I353" s="219"/>
      <c r="J353" s="228"/>
      <c r="K353" s="6"/>
      <c r="L353" s="223"/>
    </row>
    <row r="354" spans="1:21" ht="15.75" x14ac:dyDescent="0.25">
      <c r="A354" s="202"/>
      <c r="B354" s="33"/>
      <c r="C354" s="215" t="s">
        <v>74</v>
      </c>
      <c r="D354" s="216"/>
      <c r="E354" s="217">
        <f>U344</f>
        <v>0</v>
      </c>
      <c r="F354" s="217"/>
      <c r="G354" s="217"/>
      <c r="H354" s="218"/>
      <c r="I354" s="225"/>
      <c r="J354" s="9"/>
      <c r="L354" s="226">
        <f>U326</f>
        <v>0</v>
      </c>
    </row>
    <row r="355" spans="1:21" ht="15.75" x14ac:dyDescent="0.25">
      <c r="A355" s="202"/>
      <c r="B355" s="33"/>
      <c r="C355" s="215"/>
      <c r="D355" s="227"/>
      <c r="E355" s="221"/>
      <c r="F355" s="221"/>
      <c r="G355" s="221"/>
      <c r="H355" s="222"/>
      <c r="I355" s="219"/>
      <c r="J355" s="228"/>
      <c r="K355" s="6"/>
      <c r="L355" s="223"/>
    </row>
    <row r="356" spans="1:21" ht="15.75" x14ac:dyDescent="0.25">
      <c r="A356" s="202"/>
      <c r="B356" s="33"/>
      <c r="C356" s="215" t="s">
        <v>82</v>
      </c>
      <c r="D356" s="216"/>
      <c r="E356" s="217" t="e">
        <f>E352+E354</f>
        <v>#REF!</v>
      </c>
      <c r="F356" s="217"/>
      <c r="G356" s="217"/>
      <c r="H356" s="218"/>
      <c r="I356" s="219"/>
      <c r="J356" s="9"/>
      <c r="L356" s="226">
        <f>L352+L354</f>
        <v>0</v>
      </c>
    </row>
    <row r="357" spans="1:21" ht="15.75" x14ac:dyDescent="0.25">
      <c r="A357" s="202"/>
      <c r="B357" s="33"/>
      <c r="C357" s="215"/>
      <c r="D357" s="227"/>
      <c r="E357" s="216"/>
      <c r="F357" s="221"/>
      <c r="G357" s="221"/>
      <c r="H357" s="222"/>
      <c r="I357" s="219"/>
      <c r="J357" s="228"/>
      <c r="L357" s="223"/>
    </row>
    <row r="358" spans="1:21" ht="15.75" x14ac:dyDescent="0.25">
      <c r="A358" s="202"/>
      <c r="B358" s="33"/>
      <c r="C358" s="215" t="s">
        <v>83</v>
      </c>
      <c r="D358" s="229"/>
      <c r="E358" s="230"/>
      <c r="F358" s="229"/>
      <c r="G358" s="229"/>
      <c r="H358" s="231"/>
      <c r="I358" s="225"/>
      <c r="J358" s="232"/>
      <c r="L358" s="233"/>
    </row>
    <row r="359" spans="1:21" ht="15.75" x14ac:dyDescent="0.25">
      <c r="A359" s="202"/>
      <c r="B359" s="33"/>
      <c r="C359" s="234"/>
      <c r="D359" s="235"/>
      <c r="E359" s="235"/>
      <c r="F359" s="235"/>
      <c r="G359" s="235"/>
      <c r="H359" s="236"/>
      <c r="I359" s="1"/>
      <c r="J359" s="1"/>
      <c r="K359" s="1"/>
      <c r="L359" s="237"/>
    </row>
    <row r="360" spans="1:21" ht="15.75" x14ac:dyDescent="0.25">
      <c r="A360" s="209"/>
      <c r="B360" s="205"/>
      <c r="C360" s="628" t="s">
        <v>84</v>
      </c>
      <c r="D360" s="629"/>
      <c r="E360" s="629"/>
      <c r="F360" s="629"/>
      <c r="G360" s="629"/>
      <c r="H360" s="629"/>
      <c r="I360" s="629"/>
      <c r="J360" s="629"/>
      <c r="K360" s="629"/>
      <c r="L360" s="630"/>
    </row>
    <row r="361" spans="1:21" ht="15.75" x14ac:dyDescent="0.25">
      <c r="A361" s="202"/>
      <c r="B361" s="33"/>
      <c r="C361" s="631"/>
      <c r="D361" s="632"/>
      <c r="E361" s="632"/>
      <c r="F361" s="632"/>
      <c r="G361" s="632"/>
      <c r="H361" s="632"/>
      <c r="I361" s="632"/>
      <c r="J361" s="632"/>
      <c r="K361" s="632"/>
      <c r="L361" s="633"/>
    </row>
    <row r="362" spans="1:21" ht="18.75" thickBot="1" x14ac:dyDescent="0.3">
      <c r="A362" s="202"/>
      <c r="B362" s="33"/>
      <c r="C362" s="634"/>
      <c r="D362" s="634"/>
      <c r="E362" s="634"/>
      <c r="F362" s="635"/>
      <c r="G362" s="635"/>
      <c r="H362" s="635"/>
      <c r="I362" s="635"/>
      <c r="J362" s="635"/>
      <c r="K362" s="635"/>
      <c r="L362" s="635"/>
    </row>
    <row r="363" spans="1:21" ht="15.75" x14ac:dyDescent="0.25">
      <c r="A363" s="202"/>
      <c r="B363" s="33"/>
      <c r="C363" s="33"/>
      <c r="D363" s="33"/>
      <c r="E363" s="33"/>
      <c r="F363" s="203"/>
      <c r="G363" s="96"/>
      <c r="H363" s="33"/>
      <c r="I363" s="32"/>
      <c r="J363" s="32"/>
      <c r="K363" s="92"/>
      <c r="M363" s="9"/>
    </row>
    <row r="364" spans="1:21" ht="15.75" x14ac:dyDescent="0.25">
      <c r="A364" s="202"/>
      <c r="B364" s="33"/>
      <c r="C364" s="33"/>
      <c r="D364" s="207"/>
      <c r="E364" s="207"/>
      <c r="F364" s="203"/>
      <c r="G364" s="96"/>
      <c r="H364" s="33"/>
      <c r="I364" s="32"/>
      <c r="J364" s="32"/>
      <c r="K364" s="92"/>
      <c r="M364" s="9"/>
    </row>
    <row r="365" spans="1:21" ht="24" thickBot="1" x14ac:dyDescent="0.4">
      <c r="A365" s="202"/>
      <c r="B365" s="93"/>
      <c r="C365" s="93"/>
      <c r="D365" s="32"/>
      <c r="E365" s="96"/>
      <c r="F365" s="203"/>
      <c r="G365" s="96"/>
      <c r="H365" s="96"/>
      <c r="I365" s="203"/>
      <c r="J365" s="203"/>
      <c r="K365" s="10"/>
      <c r="R365" s="239"/>
      <c r="S365" s="239"/>
      <c r="T365" s="239"/>
      <c r="U365" s="239"/>
    </row>
    <row r="366" spans="1:21" ht="16.5" thickBot="1" x14ac:dyDescent="0.3">
      <c r="A366" s="202"/>
      <c r="B366" s="93"/>
      <c r="C366" s="240" t="s">
        <v>85</v>
      </c>
      <c r="D366" s="241"/>
      <c r="E366" s="242"/>
      <c r="F366" s="243"/>
      <c r="G366" s="242"/>
      <c r="H366" s="242"/>
      <c r="I366" s="244"/>
      <c r="J366" s="203"/>
      <c r="K366" s="10"/>
      <c r="L366" s="33"/>
      <c r="M366" s="33"/>
      <c r="N366" s="33"/>
      <c r="O366" s="33"/>
      <c r="P366" s="33"/>
      <c r="Q366" s="33"/>
      <c r="U366" s="10"/>
    </row>
    <row r="367" spans="1:21" ht="15.75" x14ac:dyDescent="0.25">
      <c r="A367" s="202"/>
      <c r="B367" s="93"/>
      <c r="C367" s="614"/>
      <c r="D367" s="615"/>
      <c r="E367" s="615"/>
      <c r="F367" s="615"/>
      <c r="G367" s="615"/>
      <c r="H367" s="615"/>
      <c r="I367" s="615"/>
      <c r="J367" s="615"/>
      <c r="K367" s="615"/>
      <c r="L367" s="615"/>
      <c r="M367" s="615"/>
      <c r="N367" s="616"/>
      <c r="O367" s="225"/>
      <c r="P367" s="225"/>
      <c r="Q367" s="225"/>
      <c r="U367" s="10"/>
    </row>
    <row r="368" spans="1:21" ht="15.75" x14ac:dyDescent="0.25">
      <c r="A368" s="204"/>
      <c r="B368" s="205"/>
      <c r="C368" s="617"/>
      <c r="D368" s="618"/>
      <c r="E368" s="618"/>
      <c r="F368" s="618"/>
      <c r="G368" s="618"/>
      <c r="H368" s="618"/>
      <c r="I368" s="618"/>
      <c r="J368" s="618"/>
      <c r="K368" s="618"/>
      <c r="L368" s="618"/>
      <c r="M368" s="618"/>
      <c r="N368" s="619"/>
      <c r="O368" s="6"/>
      <c r="P368" s="6"/>
      <c r="Q368" s="6"/>
      <c r="U368" s="10"/>
    </row>
    <row r="369" spans="1:21" ht="15.75" x14ac:dyDescent="0.25">
      <c r="A369" s="202"/>
      <c r="B369" s="33"/>
      <c r="C369" s="617"/>
      <c r="D369" s="618"/>
      <c r="E369" s="618"/>
      <c r="F369" s="618"/>
      <c r="G369" s="618"/>
      <c r="H369" s="618"/>
      <c r="I369" s="618"/>
      <c r="J369" s="618"/>
      <c r="K369" s="618"/>
      <c r="L369" s="618"/>
      <c r="M369" s="618"/>
      <c r="N369" s="619"/>
      <c r="O369" s="245"/>
      <c r="P369" s="245"/>
      <c r="Q369" s="245"/>
      <c r="U369" s="10"/>
    </row>
    <row r="370" spans="1:21" ht="15.75" x14ac:dyDescent="0.25">
      <c r="A370" s="202"/>
      <c r="B370" s="33"/>
      <c r="C370" s="617"/>
      <c r="D370" s="618"/>
      <c r="E370" s="618"/>
      <c r="F370" s="618"/>
      <c r="G370" s="618"/>
      <c r="H370" s="618"/>
      <c r="I370" s="618"/>
      <c r="J370" s="618"/>
      <c r="K370" s="618"/>
      <c r="L370" s="618"/>
      <c r="M370" s="618"/>
      <c r="N370" s="619"/>
      <c r="O370" s="6"/>
      <c r="P370" s="6"/>
      <c r="Q370" s="6"/>
      <c r="U370" s="33"/>
    </row>
    <row r="371" spans="1:21" ht="15.75" x14ac:dyDescent="0.25">
      <c r="A371" s="202"/>
      <c r="B371" s="33"/>
      <c r="C371" s="617"/>
      <c r="D371" s="618"/>
      <c r="E371" s="618"/>
      <c r="F371" s="618"/>
      <c r="G371" s="618"/>
      <c r="H371" s="618"/>
      <c r="I371" s="618"/>
      <c r="J371" s="618"/>
      <c r="K371" s="618"/>
      <c r="L371" s="618"/>
      <c r="M371" s="618"/>
      <c r="N371" s="619"/>
      <c r="U371" s="246"/>
    </row>
    <row r="372" spans="1:21" ht="15.75" x14ac:dyDescent="0.25">
      <c r="A372" s="202"/>
      <c r="B372" s="33"/>
      <c r="C372" s="617"/>
      <c r="D372" s="618"/>
      <c r="E372" s="618"/>
      <c r="F372" s="618"/>
      <c r="G372" s="618"/>
      <c r="H372" s="618"/>
      <c r="I372" s="618"/>
      <c r="J372" s="618"/>
      <c r="K372" s="618"/>
      <c r="L372" s="618"/>
      <c r="M372" s="618"/>
      <c r="N372" s="619"/>
      <c r="U372" s="245"/>
    </row>
    <row r="373" spans="1:21" ht="15.75" x14ac:dyDescent="0.25">
      <c r="A373" s="202"/>
      <c r="B373" s="93"/>
      <c r="C373" s="617"/>
      <c r="D373" s="618"/>
      <c r="E373" s="618"/>
      <c r="F373" s="618"/>
      <c r="G373" s="618"/>
      <c r="H373" s="618"/>
      <c r="I373" s="618"/>
      <c r="J373" s="618"/>
      <c r="K373" s="618"/>
      <c r="L373" s="618"/>
      <c r="M373" s="618"/>
      <c r="N373" s="619"/>
      <c r="U373" s="246"/>
    </row>
    <row r="374" spans="1:21" ht="15.75" x14ac:dyDescent="0.25">
      <c r="A374" s="202"/>
      <c r="B374" s="93"/>
      <c r="C374" s="617"/>
      <c r="D374" s="618"/>
      <c r="E374" s="618"/>
      <c r="F374" s="618"/>
      <c r="G374" s="618"/>
      <c r="H374" s="618"/>
      <c r="I374" s="618"/>
      <c r="J374" s="618"/>
      <c r="K374" s="618"/>
      <c r="L374" s="618"/>
      <c r="M374" s="618"/>
      <c r="N374" s="619"/>
      <c r="U374" s="246"/>
    </row>
    <row r="375" spans="1:21" ht="15.75" thickBot="1" x14ac:dyDescent="0.3">
      <c r="A375" s="202"/>
      <c r="B375" s="93"/>
      <c r="C375" s="620"/>
      <c r="D375" s="621"/>
      <c r="E375" s="621"/>
      <c r="F375" s="621"/>
      <c r="G375" s="621"/>
      <c r="H375" s="621"/>
      <c r="I375" s="621"/>
      <c r="J375" s="621"/>
      <c r="K375" s="621"/>
      <c r="L375" s="621"/>
      <c r="M375" s="621"/>
      <c r="N375" s="622"/>
    </row>
    <row r="376" spans="1:21" ht="15.75" x14ac:dyDescent="0.25">
      <c r="A376" s="202"/>
      <c r="B376" s="93"/>
      <c r="C376" s="32"/>
      <c r="D376" s="33"/>
      <c r="E376" s="33"/>
      <c r="F376" s="203"/>
      <c r="G376" s="247"/>
      <c r="H376" s="33"/>
      <c r="I376" s="32"/>
      <c r="J376" s="32"/>
      <c r="K376" s="10"/>
    </row>
    <row r="377" spans="1:21" ht="15.75" x14ac:dyDescent="0.25">
      <c r="A377" s="202"/>
      <c r="B377" s="93"/>
      <c r="C377" s="32"/>
      <c r="D377" s="33"/>
      <c r="E377" s="33"/>
      <c r="F377" s="203"/>
      <c r="G377" s="248"/>
      <c r="H377" s="33"/>
      <c r="I377" s="32"/>
      <c r="J377" s="32"/>
      <c r="K377" s="10"/>
      <c r="L377" s="249"/>
      <c r="M377" s="238"/>
      <c r="N377" s="249"/>
      <c r="O377" s="250"/>
      <c r="P377" s="251"/>
      <c r="Q377" s="251"/>
    </row>
    <row r="378" spans="1:21" ht="15.75" x14ac:dyDescent="0.25">
      <c r="A378" s="202"/>
      <c r="B378" s="93"/>
      <c r="C378" s="32"/>
      <c r="D378" s="33"/>
      <c r="E378" s="33"/>
      <c r="F378" s="203"/>
      <c r="G378" s="247"/>
      <c r="H378" s="33"/>
      <c r="I378" s="32"/>
      <c r="J378" s="32"/>
      <c r="K378" s="10"/>
      <c r="L378" s="249"/>
      <c r="M378" s="238"/>
      <c r="N378" s="249"/>
      <c r="O378" s="250"/>
      <c r="P378" s="251"/>
      <c r="Q378" s="251"/>
    </row>
    <row r="379" spans="1:21" ht="15.75" x14ac:dyDescent="0.25">
      <c r="A379" s="202"/>
      <c r="B379" s="93"/>
      <c r="C379" s="32"/>
      <c r="D379" s="33"/>
      <c r="E379" s="33"/>
      <c r="F379" s="203"/>
      <c r="G379" s="248"/>
      <c r="H379" s="33"/>
      <c r="I379" s="32"/>
      <c r="J379" s="32"/>
      <c r="K379" s="10"/>
      <c r="L379" s="10"/>
      <c r="M379" s="151"/>
      <c r="N379" s="249"/>
      <c r="O379" s="238"/>
      <c r="P379" s="238"/>
      <c r="Q379" s="238"/>
      <c r="R379" s="238"/>
      <c r="S379" s="238"/>
      <c r="T379" s="238"/>
      <c r="U379" s="238"/>
    </row>
    <row r="380" spans="1:21" x14ac:dyDescent="0.25">
      <c r="I380" s="91"/>
      <c r="J380" s="174"/>
      <c r="M380" s="9"/>
    </row>
  </sheetData>
  <mergeCells count="55">
    <mergeCell ref="M300:N300"/>
    <mergeCell ref="M294:N294"/>
    <mergeCell ref="M295:N295"/>
    <mergeCell ref="M296:N296"/>
    <mergeCell ref="M297:N297"/>
    <mergeCell ref="M298:N298"/>
    <mergeCell ref="M290:N290"/>
    <mergeCell ref="M291:N291"/>
    <mergeCell ref="M292:N292"/>
    <mergeCell ref="M293:N293"/>
    <mergeCell ref="M299:N299"/>
    <mergeCell ref="M285:N285"/>
    <mergeCell ref="M286:N286"/>
    <mergeCell ref="M287:N287"/>
    <mergeCell ref="M288:N288"/>
    <mergeCell ref="M289:N289"/>
    <mergeCell ref="C346:L346"/>
    <mergeCell ref="C360:L361"/>
    <mergeCell ref="C362:E362"/>
    <mergeCell ref="F362:L362"/>
    <mergeCell ref="C367:N375"/>
    <mergeCell ref="I337:L337"/>
    <mergeCell ref="F199:M199"/>
    <mergeCell ref="I200:L200"/>
    <mergeCell ref="L203:M203"/>
    <mergeCell ref="A232:B232"/>
    <mergeCell ref="L246:M246"/>
    <mergeCell ref="F267:M267"/>
    <mergeCell ref="F268:M268"/>
    <mergeCell ref="I269:L269"/>
    <mergeCell ref="F335:M335"/>
    <mergeCell ref="F336:M336"/>
    <mergeCell ref="L325:N325"/>
    <mergeCell ref="M281:N281"/>
    <mergeCell ref="M282:N282"/>
    <mergeCell ref="M283:N283"/>
    <mergeCell ref="M284:N284"/>
    <mergeCell ref="F198:M198"/>
    <mergeCell ref="F66:M66"/>
    <mergeCell ref="I67:M67"/>
    <mergeCell ref="K76:L76"/>
    <mergeCell ref="M76:U76"/>
    <mergeCell ref="L100:M100"/>
    <mergeCell ref="L105:M105"/>
    <mergeCell ref="F128:M128"/>
    <mergeCell ref="F129:M129"/>
    <mergeCell ref="I130:L130"/>
    <mergeCell ref="F197:M197"/>
    <mergeCell ref="L147:M147"/>
    <mergeCell ref="F65:M65"/>
    <mergeCell ref="F2:M2"/>
    <mergeCell ref="F3:M3"/>
    <mergeCell ref="I4:M4"/>
    <mergeCell ref="K13:L13"/>
    <mergeCell ref="M13:U13"/>
  </mergeCells>
  <phoneticPr fontId="28" type="noConversion"/>
  <hyperlinks>
    <hyperlink ref="L6" r:id="rId1" xr:uid="{19B852F2-F478-40EB-9D35-0AF36467E46F}"/>
    <hyperlink ref="L69" r:id="rId2" xr:uid="{C5DD27A0-999C-4754-BC9B-0D247845FB22}"/>
  </hyperlinks>
  <pageMargins left="0.5" right="0.5" top="0.5" bottom="0.46" header="0.3" footer="0.3"/>
  <pageSetup scale="67" orientation="portrait" r:id="rId3"/>
  <headerFooter>
    <oddFooter>&amp;LWILLIAMS DISTRIBUTING |  658 RICHMOND NW GRAND RAPIDS, MI  49504 |  PH 800-748-0503&amp;RAug 2019    Page &amp;P</oddFooter>
  </headerFooter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CBABE-19A3-4F2A-A0A0-A140195E143B}">
  <dimension ref="A2:U382"/>
  <sheetViews>
    <sheetView view="pageLayout" topLeftCell="A340" zoomScaleNormal="100" workbookViewId="0">
      <selection activeCell="L351" sqref="L351"/>
    </sheetView>
  </sheetViews>
  <sheetFormatPr defaultRowHeight="15" x14ac:dyDescent="0.25"/>
  <cols>
    <col min="1" max="1" width="18.28515625" customWidth="1"/>
    <col min="2" max="2" width="10.140625" customWidth="1"/>
    <col min="3" max="3" width="9.42578125" customWidth="1"/>
    <col min="4" max="5" width="0" hidden="1" customWidth="1"/>
    <col min="6" max="6" width="7.85546875" customWidth="1"/>
    <col min="7" max="8" width="0" hidden="1" customWidth="1"/>
    <col min="9" max="9" width="9" customWidth="1"/>
    <col min="10" max="10" width="8.85546875" customWidth="1"/>
    <col min="11" max="11" width="10.140625" customWidth="1"/>
    <col min="12" max="12" width="17.85546875" customWidth="1"/>
    <col min="13" max="13" width="10.42578125" customWidth="1"/>
    <col min="14" max="14" width="10" customWidth="1"/>
    <col min="15" max="16" width="0" hidden="1" customWidth="1"/>
    <col min="17" max="17" width="7.85546875" customWidth="1"/>
    <col min="18" max="19" width="0" hidden="1" customWidth="1"/>
    <col min="20" max="20" width="9" customWidth="1"/>
    <col min="21" max="21" width="8.85546875" customWidth="1"/>
    <col min="257" max="257" width="18.28515625" customWidth="1"/>
    <col min="258" max="258" width="10.140625" customWidth="1"/>
    <col min="259" max="259" width="8.42578125" customWidth="1"/>
    <col min="260" max="261" width="0" hidden="1" customWidth="1"/>
    <col min="262" max="262" width="7.85546875" customWidth="1"/>
    <col min="263" max="264" width="0" hidden="1" customWidth="1"/>
    <col min="265" max="265" width="9" customWidth="1"/>
    <col min="266" max="266" width="8.85546875" customWidth="1"/>
    <col min="267" max="267" width="10.140625" customWidth="1"/>
    <col min="268" max="268" width="17.85546875" customWidth="1"/>
    <col min="269" max="269" width="10.42578125" customWidth="1"/>
    <col min="270" max="270" width="12.140625" bestFit="1" customWidth="1"/>
    <col min="271" max="272" width="0" hidden="1" customWidth="1"/>
    <col min="273" max="273" width="7.85546875" customWidth="1"/>
    <col min="274" max="275" width="0" hidden="1" customWidth="1"/>
    <col min="276" max="276" width="9" customWidth="1"/>
    <col min="277" max="277" width="8.85546875" customWidth="1"/>
    <col min="513" max="513" width="18.28515625" customWidth="1"/>
    <col min="514" max="514" width="10.140625" customWidth="1"/>
    <col min="515" max="515" width="8.42578125" customWidth="1"/>
    <col min="516" max="517" width="0" hidden="1" customWidth="1"/>
    <col min="518" max="518" width="7.85546875" customWidth="1"/>
    <col min="519" max="520" width="0" hidden="1" customWidth="1"/>
    <col min="521" max="521" width="9" customWidth="1"/>
    <col min="522" max="522" width="8.85546875" customWidth="1"/>
    <col min="523" max="523" width="10.140625" customWidth="1"/>
    <col min="524" max="524" width="17.85546875" customWidth="1"/>
    <col min="525" max="525" width="10.42578125" customWidth="1"/>
    <col min="526" max="526" width="12.140625" bestFit="1" customWidth="1"/>
    <col min="527" max="528" width="0" hidden="1" customWidth="1"/>
    <col min="529" max="529" width="7.85546875" customWidth="1"/>
    <col min="530" max="531" width="0" hidden="1" customWidth="1"/>
    <col min="532" max="532" width="9" customWidth="1"/>
    <col min="533" max="533" width="8.85546875" customWidth="1"/>
    <col min="769" max="769" width="18.28515625" customWidth="1"/>
    <col min="770" max="770" width="10.140625" customWidth="1"/>
    <col min="771" max="771" width="8.42578125" customWidth="1"/>
    <col min="772" max="773" width="0" hidden="1" customWidth="1"/>
    <col min="774" max="774" width="7.85546875" customWidth="1"/>
    <col min="775" max="776" width="0" hidden="1" customWidth="1"/>
    <col min="777" max="777" width="9" customWidth="1"/>
    <col min="778" max="778" width="8.85546875" customWidth="1"/>
    <col min="779" max="779" width="10.140625" customWidth="1"/>
    <col min="780" max="780" width="17.85546875" customWidth="1"/>
    <col min="781" max="781" width="10.42578125" customWidth="1"/>
    <col min="782" max="782" width="12.140625" bestFit="1" customWidth="1"/>
    <col min="783" max="784" width="0" hidden="1" customWidth="1"/>
    <col min="785" max="785" width="7.85546875" customWidth="1"/>
    <col min="786" max="787" width="0" hidden="1" customWidth="1"/>
    <col min="788" max="788" width="9" customWidth="1"/>
    <col min="789" max="789" width="8.85546875" customWidth="1"/>
    <col min="1025" max="1025" width="18.28515625" customWidth="1"/>
    <col min="1026" max="1026" width="10.140625" customWidth="1"/>
    <col min="1027" max="1027" width="8.42578125" customWidth="1"/>
    <col min="1028" max="1029" width="0" hidden="1" customWidth="1"/>
    <col min="1030" max="1030" width="7.85546875" customWidth="1"/>
    <col min="1031" max="1032" width="0" hidden="1" customWidth="1"/>
    <col min="1033" max="1033" width="9" customWidth="1"/>
    <col min="1034" max="1034" width="8.85546875" customWidth="1"/>
    <col min="1035" max="1035" width="10.140625" customWidth="1"/>
    <col min="1036" max="1036" width="17.85546875" customWidth="1"/>
    <col min="1037" max="1037" width="10.42578125" customWidth="1"/>
    <col min="1038" max="1038" width="12.140625" bestFit="1" customWidth="1"/>
    <col min="1039" max="1040" width="0" hidden="1" customWidth="1"/>
    <col min="1041" max="1041" width="7.85546875" customWidth="1"/>
    <col min="1042" max="1043" width="0" hidden="1" customWidth="1"/>
    <col min="1044" max="1044" width="9" customWidth="1"/>
    <col min="1045" max="1045" width="8.85546875" customWidth="1"/>
    <col min="1281" max="1281" width="18.28515625" customWidth="1"/>
    <col min="1282" max="1282" width="10.140625" customWidth="1"/>
    <col min="1283" max="1283" width="8.42578125" customWidth="1"/>
    <col min="1284" max="1285" width="0" hidden="1" customWidth="1"/>
    <col min="1286" max="1286" width="7.85546875" customWidth="1"/>
    <col min="1287" max="1288" width="0" hidden="1" customWidth="1"/>
    <col min="1289" max="1289" width="9" customWidth="1"/>
    <col min="1290" max="1290" width="8.85546875" customWidth="1"/>
    <col min="1291" max="1291" width="10.140625" customWidth="1"/>
    <col min="1292" max="1292" width="17.85546875" customWidth="1"/>
    <col min="1293" max="1293" width="10.42578125" customWidth="1"/>
    <col min="1294" max="1294" width="12.140625" bestFit="1" customWidth="1"/>
    <col min="1295" max="1296" width="0" hidden="1" customWidth="1"/>
    <col min="1297" max="1297" width="7.85546875" customWidth="1"/>
    <col min="1298" max="1299" width="0" hidden="1" customWidth="1"/>
    <col min="1300" max="1300" width="9" customWidth="1"/>
    <col min="1301" max="1301" width="8.85546875" customWidth="1"/>
    <col min="1537" max="1537" width="18.28515625" customWidth="1"/>
    <col min="1538" max="1538" width="10.140625" customWidth="1"/>
    <col min="1539" max="1539" width="8.42578125" customWidth="1"/>
    <col min="1540" max="1541" width="0" hidden="1" customWidth="1"/>
    <col min="1542" max="1542" width="7.85546875" customWidth="1"/>
    <col min="1543" max="1544" width="0" hidden="1" customWidth="1"/>
    <col min="1545" max="1545" width="9" customWidth="1"/>
    <col min="1546" max="1546" width="8.85546875" customWidth="1"/>
    <col min="1547" max="1547" width="10.140625" customWidth="1"/>
    <col min="1548" max="1548" width="17.85546875" customWidth="1"/>
    <col min="1549" max="1549" width="10.42578125" customWidth="1"/>
    <col min="1550" max="1550" width="12.140625" bestFit="1" customWidth="1"/>
    <col min="1551" max="1552" width="0" hidden="1" customWidth="1"/>
    <col min="1553" max="1553" width="7.85546875" customWidth="1"/>
    <col min="1554" max="1555" width="0" hidden="1" customWidth="1"/>
    <col min="1556" max="1556" width="9" customWidth="1"/>
    <col min="1557" max="1557" width="8.85546875" customWidth="1"/>
    <col min="1793" max="1793" width="18.28515625" customWidth="1"/>
    <col min="1794" max="1794" width="10.140625" customWidth="1"/>
    <col min="1795" max="1795" width="8.42578125" customWidth="1"/>
    <col min="1796" max="1797" width="0" hidden="1" customWidth="1"/>
    <col min="1798" max="1798" width="7.85546875" customWidth="1"/>
    <col min="1799" max="1800" width="0" hidden="1" customWidth="1"/>
    <col min="1801" max="1801" width="9" customWidth="1"/>
    <col min="1802" max="1802" width="8.85546875" customWidth="1"/>
    <col min="1803" max="1803" width="10.140625" customWidth="1"/>
    <col min="1804" max="1804" width="17.85546875" customWidth="1"/>
    <col min="1805" max="1805" width="10.42578125" customWidth="1"/>
    <col min="1806" max="1806" width="12.140625" bestFit="1" customWidth="1"/>
    <col min="1807" max="1808" width="0" hidden="1" customWidth="1"/>
    <col min="1809" max="1809" width="7.85546875" customWidth="1"/>
    <col min="1810" max="1811" width="0" hidden="1" customWidth="1"/>
    <col min="1812" max="1812" width="9" customWidth="1"/>
    <col min="1813" max="1813" width="8.85546875" customWidth="1"/>
    <col min="2049" max="2049" width="18.28515625" customWidth="1"/>
    <col min="2050" max="2050" width="10.140625" customWidth="1"/>
    <col min="2051" max="2051" width="8.42578125" customWidth="1"/>
    <col min="2052" max="2053" width="0" hidden="1" customWidth="1"/>
    <col min="2054" max="2054" width="7.85546875" customWidth="1"/>
    <col min="2055" max="2056" width="0" hidden="1" customWidth="1"/>
    <col min="2057" max="2057" width="9" customWidth="1"/>
    <col min="2058" max="2058" width="8.85546875" customWidth="1"/>
    <col min="2059" max="2059" width="10.140625" customWidth="1"/>
    <col min="2060" max="2060" width="17.85546875" customWidth="1"/>
    <col min="2061" max="2061" width="10.42578125" customWidth="1"/>
    <col min="2062" max="2062" width="12.140625" bestFit="1" customWidth="1"/>
    <col min="2063" max="2064" width="0" hidden="1" customWidth="1"/>
    <col min="2065" max="2065" width="7.85546875" customWidth="1"/>
    <col min="2066" max="2067" width="0" hidden="1" customWidth="1"/>
    <col min="2068" max="2068" width="9" customWidth="1"/>
    <col min="2069" max="2069" width="8.85546875" customWidth="1"/>
    <col min="2305" max="2305" width="18.28515625" customWidth="1"/>
    <col min="2306" max="2306" width="10.140625" customWidth="1"/>
    <col min="2307" max="2307" width="8.42578125" customWidth="1"/>
    <col min="2308" max="2309" width="0" hidden="1" customWidth="1"/>
    <col min="2310" max="2310" width="7.85546875" customWidth="1"/>
    <col min="2311" max="2312" width="0" hidden="1" customWidth="1"/>
    <col min="2313" max="2313" width="9" customWidth="1"/>
    <col min="2314" max="2314" width="8.85546875" customWidth="1"/>
    <col min="2315" max="2315" width="10.140625" customWidth="1"/>
    <col min="2316" max="2316" width="17.85546875" customWidth="1"/>
    <col min="2317" max="2317" width="10.42578125" customWidth="1"/>
    <col min="2318" max="2318" width="12.140625" bestFit="1" customWidth="1"/>
    <col min="2319" max="2320" width="0" hidden="1" customWidth="1"/>
    <col min="2321" max="2321" width="7.85546875" customWidth="1"/>
    <col min="2322" max="2323" width="0" hidden="1" customWidth="1"/>
    <col min="2324" max="2324" width="9" customWidth="1"/>
    <col min="2325" max="2325" width="8.85546875" customWidth="1"/>
    <col min="2561" max="2561" width="18.28515625" customWidth="1"/>
    <col min="2562" max="2562" width="10.140625" customWidth="1"/>
    <col min="2563" max="2563" width="8.42578125" customWidth="1"/>
    <col min="2564" max="2565" width="0" hidden="1" customWidth="1"/>
    <col min="2566" max="2566" width="7.85546875" customWidth="1"/>
    <col min="2567" max="2568" width="0" hidden="1" customWidth="1"/>
    <col min="2569" max="2569" width="9" customWidth="1"/>
    <col min="2570" max="2570" width="8.85546875" customWidth="1"/>
    <col min="2571" max="2571" width="10.140625" customWidth="1"/>
    <col min="2572" max="2572" width="17.85546875" customWidth="1"/>
    <col min="2573" max="2573" width="10.42578125" customWidth="1"/>
    <col min="2574" max="2574" width="12.140625" bestFit="1" customWidth="1"/>
    <col min="2575" max="2576" width="0" hidden="1" customWidth="1"/>
    <col min="2577" max="2577" width="7.85546875" customWidth="1"/>
    <col min="2578" max="2579" width="0" hidden="1" customWidth="1"/>
    <col min="2580" max="2580" width="9" customWidth="1"/>
    <col min="2581" max="2581" width="8.85546875" customWidth="1"/>
    <col min="2817" max="2817" width="18.28515625" customWidth="1"/>
    <col min="2818" max="2818" width="10.140625" customWidth="1"/>
    <col min="2819" max="2819" width="8.42578125" customWidth="1"/>
    <col min="2820" max="2821" width="0" hidden="1" customWidth="1"/>
    <col min="2822" max="2822" width="7.85546875" customWidth="1"/>
    <col min="2823" max="2824" width="0" hidden="1" customWidth="1"/>
    <col min="2825" max="2825" width="9" customWidth="1"/>
    <col min="2826" max="2826" width="8.85546875" customWidth="1"/>
    <col min="2827" max="2827" width="10.140625" customWidth="1"/>
    <col min="2828" max="2828" width="17.85546875" customWidth="1"/>
    <col min="2829" max="2829" width="10.42578125" customWidth="1"/>
    <col min="2830" max="2830" width="12.140625" bestFit="1" customWidth="1"/>
    <col min="2831" max="2832" width="0" hidden="1" customWidth="1"/>
    <col min="2833" max="2833" width="7.85546875" customWidth="1"/>
    <col min="2834" max="2835" width="0" hidden="1" customWidth="1"/>
    <col min="2836" max="2836" width="9" customWidth="1"/>
    <col min="2837" max="2837" width="8.85546875" customWidth="1"/>
    <col min="3073" max="3073" width="18.28515625" customWidth="1"/>
    <col min="3074" max="3074" width="10.140625" customWidth="1"/>
    <col min="3075" max="3075" width="8.42578125" customWidth="1"/>
    <col min="3076" max="3077" width="0" hidden="1" customWidth="1"/>
    <col min="3078" max="3078" width="7.85546875" customWidth="1"/>
    <col min="3079" max="3080" width="0" hidden="1" customWidth="1"/>
    <col min="3081" max="3081" width="9" customWidth="1"/>
    <col min="3082" max="3082" width="8.85546875" customWidth="1"/>
    <col min="3083" max="3083" width="10.140625" customWidth="1"/>
    <col min="3084" max="3084" width="17.85546875" customWidth="1"/>
    <col min="3085" max="3085" width="10.42578125" customWidth="1"/>
    <col min="3086" max="3086" width="12.140625" bestFit="1" customWidth="1"/>
    <col min="3087" max="3088" width="0" hidden="1" customWidth="1"/>
    <col min="3089" max="3089" width="7.85546875" customWidth="1"/>
    <col min="3090" max="3091" width="0" hidden="1" customWidth="1"/>
    <col min="3092" max="3092" width="9" customWidth="1"/>
    <col min="3093" max="3093" width="8.85546875" customWidth="1"/>
    <col min="3329" max="3329" width="18.28515625" customWidth="1"/>
    <col min="3330" max="3330" width="10.140625" customWidth="1"/>
    <col min="3331" max="3331" width="8.42578125" customWidth="1"/>
    <col min="3332" max="3333" width="0" hidden="1" customWidth="1"/>
    <col min="3334" max="3334" width="7.85546875" customWidth="1"/>
    <col min="3335" max="3336" width="0" hidden="1" customWidth="1"/>
    <col min="3337" max="3337" width="9" customWidth="1"/>
    <col min="3338" max="3338" width="8.85546875" customWidth="1"/>
    <col min="3339" max="3339" width="10.140625" customWidth="1"/>
    <col min="3340" max="3340" width="17.85546875" customWidth="1"/>
    <col min="3341" max="3341" width="10.42578125" customWidth="1"/>
    <col min="3342" max="3342" width="12.140625" bestFit="1" customWidth="1"/>
    <col min="3343" max="3344" width="0" hidden="1" customWidth="1"/>
    <col min="3345" max="3345" width="7.85546875" customWidth="1"/>
    <col min="3346" max="3347" width="0" hidden="1" customWidth="1"/>
    <col min="3348" max="3348" width="9" customWidth="1"/>
    <col min="3349" max="3349" width="8.85546875" customWidth="1"/>
    <col min="3585" max="3585" width="18.28515625" customWidth="1"/>
    <col min="3586" max="3586" width="10.140625" customWidth="1"/>
    <col min="3587" max="3587" width="8.42578125" customWidth="1"/>
    <col min="3588" max="3589" width="0" hidden="1" customWidth="1"/>
    <col min="3590" max="3590" width="7.85546875" customWidth="1"/>
    <col min="3591" max="3592" width="0" hidden="1" customWidth="1"/>
    <col min="3593" max="3593" width="9" customWidth="1"/>
    <col min="3594" max="3594" width="8.85546875" customWidth="1"/>
    <col min="3595" max="3595" width="10.140625" customWidth="1"/>
    <col min="3596" max="3596" width="17.85546875" customWidth="1"/>
    <col min="3597" max="3597" width="10.42578125" customWidth="1"/>
    <col min="3598" max="3598" width="12.140625" bestFit="1" customWidth="1"/>
    <col min="3599" max="3600" width="0" hidden="1" customWidth="1"/>
    <col min="3601" max="3601" width="7.85546875" customWidth="1"/>
    <col min="3602" max="3603" width="0" hidden="1" customWidth="1"/>
    <col min="3604" max="3604" width="9" customWidth="1"/>
    <col min="3605" max="3605" width="8.85546875" customWidth="1"/>
    <col min="3841" max="3841" width="18.28515625" customWidth="1"/>
    <col min="3842" max="3842" width="10.140625" customWidth="1"/>
    <col min="3843" max="3843" width="8.42578125" customWidth="1"/>
    <col min="3844" max="3845" width="0" hidden="1" customWidth="1"/>
    <col min="3846" max="3846" width="7.85546875" customWidth="1"/>
    <col min="3847" max="3848" width="0" hidden="1" customWidth="1"/>
    <col min="3849" max="3849" width="9" customWidth="1"/>
    <col min="3850" max="3850" width="8.85546875" customWidth="1"/>
    <col min="3851" max="3851" width="10.140625" customWidth="1"/>
    <col min="3852" max="3852" width="17.85546875" customWidth="1"/>
    <col min="3853" max="3853" width="10.42578125" customWidth="1"/>
    <col min="3854" max="3854" width="12.140625" bestFit="1" customWidth="1"/>
    <col min="3855" max="3856" width="0" hidden="1" customWidth="1"/>
    <col min="3857" max="3857" width="7.85546875" customWidth="1"/>
    <col min="3858" max="3859" width="0" hidden="1" customWidth="1"/>
    <col min="3860" max="3860" width="9" customWidth="1"/>
    <col min="3861" max="3861" width="8.85546875" customWidth="1"/>
    <col min="4097" max="4097" width="18.28515625" customWidth="1"/>
    <col min="4098" max="4098" width="10.140625" customWidth="1"/>
    <col min="4099" max="4099" width="8.42578125" customWidth="1"/>
    <col min="4100" max="4101" width="0" hidden="1" customWidth="1"/>
    <col min="4102" max="4102" width="7.85546875" customWidth="1"/>
    <col min="4103" max="4104" width="0" hidden="1" customWidth="1"/>
    <col min="4105" max="4105" width="9" customWidth="1"/>
    <col min="4106" max="4106" width="8.85546875" customWidth="1"/>
    <col min="4107" max="4107" width="10.140625" customWidth="1"/>
    <col min="4108" max="4108" width="17.85546875" customWidth="1"/>
    <col min="4109" max="4109" width="10.42578125" customWidth="1"/>
    <col min="4110" max="4110" width="12.140625" bestFit="1" customWidth="1"/>
    <col min="4111" max="4112" width="0" hidden="1" customWidth="1"/>
    <col min="4113" max="4113" width="7.85546875" customWidth="1"/>
    <col min="4114" max="4115" width="0" hidden="1" customWidth="1"/>
    <col min="4116" max="4116" width="9" customWidth="1"/>
    <col min="4117" max="4117" width="8.85546875" customWidth="1"/>
    <col min="4353" max="4353" width="18.28515625" customWidth="1"/>
    <col min="4354" max="4354" width="10.140625" customWidth="1"/>
    <col min="4355" max="4355" width="8.42578125" customWidth="1"/>
    <col min="4356" max="4357" width="0" hidden="1" customWidth="1"/>
    <col min="4358" max="4358" width="7.85546875" customWidth="1"/>
    <col min="4359" max="4360" width="0" hidden="1" customWidth="1"/>
    <col min="4361" max="4361" width="9" customWidth="1"/>
    <col min="4362" max="4362" width="8.85546875" customWidth="1"/>
    <col min="4363" max="4363" width="10.140625" customWidth="1"/>
    <col min="4364" max="4364" width="17.85546875" customWidth="1"/>
    <col min="4365" max="4365" width="10.42578125" customWidth="1"/>
    <col min="4366" max="4366" width="12.140625" bestFit="1" customWidth="1"/>
    <col min="4367" max="4368" width="0" hidden="1" customWidth="1"/>
    <col min="4369" max="4369" width="7.85546875" customWidth="1"/>
    <col min="4370" max="4371" width="0" hidden="1" customWidth="1"/>
    <col min="4372" max="4372" width="9" customWidth="1"/>
    <col min="4373" max="4373" width="8.85546875" customWidth="1"/>
    <col min="4609" max="4609" width="18.28515625" customWidth="1"/>
    <col min="4610" max="4610" width="10.140625" customWidth="1"/>
    <col min="4611" max="4611" width="8.42578125" customWidth="1"/>
    <col min="4612" max="4613" width="0" hidden="1" customWidth="1"/>
    <col min="4614" max="4614" width="7.85546875" customWidth="1"/>
    <col min="4615" max="4616" width="0" hidden="1" customWidth="1"/>
    <col min="4617" max="4617" width="9" customWidth="1"/>
    <col min="4618" max="4618" width="8.85546875" customWidth="1"/>
    <col min="4619" max="4619" width="10.140625" customWidth="1"/>
    <col min="4620" max="4620" width="17.85546875" customWidth="1"/>
    <col min="4621" max="4621" width="10.42578125" customWidth="1"/>
    <col min="4622" max="4622" width="12.140625" bestFit="1" customWidth="1"/>
    <col min="4623" max="4624" width="0" hidden="1" customWidth="1"/>
    <col min="4625" max="4625" width="7.85546875" customWidth="1"/>
    <col min="4626" max="4627" width="0" hidden="1" customWidth="1"/>
    <col min="4628" max="4628" width="9" customWidth="1"/>
    <col min="4629" max="4629" width="8.85546875" customWidth="1"/>
    <col min="4865" max="4865" width="18.28515625" customWidth="1"/>
    <col min="4866" max="4866" width="10.140625" customWidth="1"/>
    <col min="4867" max="4867" width="8.42578125" customWidth="1"/>
    <col min="4868" max="4869" width="0" hidden="1" customWidth="1"/>
    <col min="4870" max="4870" width="7.85546875" customWidth="1"/>
    <col min="4871" max="4872" width="0" hidden="1" customWidth="1"/>
    <col min="4873" max="4873" width="9" customWidth="1"/>
    <col min="4874" max="4874" width="8.85546875" customWidth="1"/>
    <col min="4875" max="4875" width="10.140625" customWidth="1"/>
    <col min="4876" max="4876" width="17.85546875" customWidth="1"/>
    <col min="4877" max="4877" width="10.42578125" customWidth="1"/>
    <col min="4878" max="4878" width="12.140625" bestFit="1" customWidth="1"/>
    <col min="4879" max="4880" width="0" hidden="1" customWidth="1"/>
    <col min="4881" max="4881" width="7.85546875" customWidth="1"/>
    <col min="4882" max="4883" width="0" hidden="1" customWidth="1"/>
    <col min="4884" max="4884" width="9" customWidth="1"/>
    <col min="4885" max="4885" width="8.85546875" customWidth="1"/>
    <col min="5121" max="5121" width="18.28515625" customWidth="1"/>
    <col min="5122" max="5122" width="10.140625" customWidth="1"/>
    <col min="5123" max="5123" width="8.42578125" customWidth="1"/>
    <col min="5124" max="5125" width="0" hidden="1" customWidth="1"/>
    <col min="5126" max="5126" width="7.85546875" customWidth="1"/>
    <col min="5127" max="5128" width="0" hidden="1" customWidth="1"/>
    <col min="5129" max="5129" width="9" customWidth="1"/>
    <col min="5130" max="5130" width="8.85546875" customWidth="1"/>
    <col min="5131" max="5131" width="10.140625" customWidth="1"/>
    <col min="5132" max="5132" width="17.85546875" customWidth="1"/>
    <col min="5133" max="5133" width="10.42578125" customWidth="1"/>
    <col min="5134" max="5134" width="12.140625" bestFit="1" customWidth="1"/>
    <col min="5135" max="5136" width="0" hidden="1" customWidth="1"/>
    <col min="5137" max="5137" width="7.85546875" customWidth="1"/>
    <col min="5138" max="5139" width="0" hidden="1" customWidth="1"/>
    <col min="5140" max="5140" width="9" customWidth="1"/>
    <col min="5141" max="5141" width="8.85546875" customWidth="1"/>
    <col min="5377" max="5377" width="18.28515625" customWidth="1"/>
    <col min="5378" max="5378" width="10.140625" customWidth="1"/>
    <col min="5379" max="5379" width="8.42578125" customWidth="1"/>
    <col min="5380" max="5381" width="0" hidden="1" customWidth="1"/>
    <col min="5382" max="5382" width="7.85546875" customWidth="1"/>
    <col min="5383" max="5384" width="0" hidden="1" customWidth="1"/>
    <col min="5385" max="5385" width="9" customWidth="1"/>
    <col min="5386" max="5386" width="8.85546875" customWidth="1"/>
    <col min="5387" max="5387" width="10.140625" customWidth="1"/>
    <col min="5388" max="5388" width="17.85546875" customWidth="1"/>
    <col min="5389" max="5389" width="10.42578125" customWidth="1"/>
    <col min="5390" max="5390" width="12.140625" bestFit="1" customWidth="1"/>
    <col min="5391" max="5392" width="0" hidden="1" customWidth="1"/>
    <col min="5393" max="5393" width="7.85546875" customWidth="1"/>
    <col min="5394" max="5395" width="0" hidden="1" customWidth="1"/>
    <col min="5396" max="5396" width="9" customWidth="1"/>
    <col min="5397" max="5397" width="8.85546875" customWidth="1"/>
    <col min="5633" max="5633" width="18.28515625" customWidth="1"/>
    <col min="5634" max="5634" width="10.140625" customWidth="1"/>
    <col min="5635" max="5635" width="8.42578125" customWidth="1"/>
    <col min="5636" max="5637" width="0" hidden="1" customWidth="1"/>
    <col min="5638" max="5638" width="7.85546875" customWidth="1"/>
    <col min="5639" max="5640" width="0" hidden="1" customWidth="1"/>
    <col min="5641" max="5641" width="9" customWidth="1"/>
    <col min="5642" max="5642" width="8.85546875" customWidth="1"/>
    <col min="5643" max="5643" width="10.140625" customWidth="1"/>
    <col min="5644" max="5644" width="17.85546875" customWidth="1"/>
    <col min="5645" max="5645" width="10.42578125" customWidth="1"/>
    <col min="5646" max="5646" width="12.140625" bestFit="1" customWidth="1"/>
    <col min="5647" max="5648" width="0" hidden="1" customWidth="1"/>
    <col min="5649" max="5649" width="7.85546875" customWidth="1"/>
    <col min="5650" max="5651" width="0" hidden="1" customWidth="1"/>
    <col min="5652" max="5652" width="9" customWidth="1"/>
    <col min="5653" max="5653" width="8.85546875" customWidth="1"/>
    <col min="5889" max="5889" width="18.28515625" customWidth="1"/>
    <col min="5890" max="5890" width="10.140625" customWidth="1"/>
    <col min="5891" max="5891" width="8.42578125" customWidth="1"/>
    <col min="5892" max="5893" width="0" hidden="1" customWidth="1"/>
    <col min="5894" max="5894" width="7.85546875" customWidth="1"/>
    <col min="5895" max="5896" width="0" hidden="1" customWidth="1"/>
    <col min="5897" max="5897" width="9" customWidth="1"/>
    <col min="5898" max="5898" width="8.85546875" customWidth="1"/>
    <col min="5899" max="5899" width="10.140625" customWidth="1"/>
    <col min="5900" max="5900" width="17.85546875" customWidth="1"/>
    <col min="5901" max="5901" width="10.42578125" customWidth="1"/>
    <col min="5902" max="5902" width="12.140625" bestFit="1" customWidth="1"/>
    <col min="5903" max="5904" width="0" hidden="1" customWidth="1"/>
    <col min="5905" max="5905" width="7.85546875" customWidth="1"/>
    <col min="5906" max="5907" width="0" hidden="1" customWidth="1"/>
    <col min="5908" max="5908" width="9" customWidth="1"/>
    <col min="5909" max="5909" width="8.85546875" customWidth="1"/>
    <col min="6145" max="6145" width="18.28515625" customWidth="1"/>
    <col min="6146" max="6146" width="10.140625" customWidth="1"/>
    <col min="6147" max="6147" width="8.42578125" customWidth="1"/>
    <col min="6148" max="6149" width="0" hidden="1" customWidth="1"/>
    <col min="6150" max="6150" width="7.85546875" customWidth="1"/>
    <col min="6151" max="6152" width="0" hidden="1" customWidth="1"/>
    <col min="6153" max="6153" width="9" customWidth="1"/>
    <col min="6154" max="6154" width="8.85546875" customWidth="1"/>
    <col min="6155" max="6155" width="10.140625" customWidth="1"/>
    <col min="6156" max="6156" width="17.85546875" customWidth="1"/>
    <col min="6157" max="6157" width="10.42578125" customWidth="1"/>
    <col min="6158" max="6158" width="12.140625" bestFit="1" customWidth="1"/>
    <col min="6159" max="6160" width="0" hidden="1" customWidth="1"/>
    <col min="6161" max="6161" width="7.85546875" customWidth="1"/>
    <col min="6162" max="6163" width="0" hidden="1" customWidth="1"/>
    <col min="6164" max="6164" width="9" customWidth="1"/>
    <col min="6165" max="6165" width="8.85546875" customWidth="1"/>
    <col min="6401" max="6401" width="18.28515625" customWidth="1"/>
    <col min="6402" max="6402" width="10.140625" customWidth="1"/>
    <col min="6403" max="6403" width="8.42578125" customWidth="1"/>
    <col min="6404" max="6405" width="0" hidden="1" customWidth="1"/>
    <col min="6406" max="6406" width="7.85546875" customWidth="1"/>
    <col min="6407" max="6408" width="0" hidden="1" customWidth="1"/>
    <col min="6409" max="6409" width="9" customWidth="1"/>
    <col min="6410" max="6410" width="8.85546875" customWidth="1"/>
    <col min="6411" max="6411" width="10.140625" customWidth="1"/>
    <col min="6412" max="6412" width="17.85546875" customWidth="1"/>
    <col min="6413" max="6413" width="10.42578125" customWidth="1"/>
    <col min="6414" max="6414" width="12.140625" bestFit="1" customWidth="1"/>
    <col min="6415" max="6416" width="0" hidden="1" customWidth="1"/>
    <col min="6417" max="6417" width="7.85546875" customWidth="1"/>
    <col min="6418" max="6419" width="0" hidden="1" customWidth="1"/>
    <col min="6420" max="6420" width="9" customWidth="1"/>
    <col min="6421" max="6421" width="8.85546875" customWidth="1"/>
    <col min="6657" max="6657" width="18.28515625" customWidth="1"/>
    <col min="6658" max="6658" width="10.140625" customWidth="1"/>
    <col min="6659" max="6659" width="8.42578125" customWidth="1"/>
    <col min="6660" max="6661" width="0" hidden="1" customWidth="1"/>
    <col min="6662" max="6662" width="7.85546875" customWidth="1"/>
    <col min="6663" max="6664" width="0" hidden="1" customWidth="1"/>
    <col min="6665" max="6665" width="9" customWidth="1"/>
    <col min="6666" max="6666" width="8.85546875" customWidth="1"/>
    <col min="6667" max="6667" width="10.140625" customWidth="1"/>
    <col min="6668" max="6668" width="17.85546875" customWidth="1"/>
    <col min="6669" max="6669" width="10.42578125" customWidth="1"/>
    <col min="6670" max="6670" width="12.140625" bestFit="1" customWidth="1"/>
    <col min="6671" max="6672" width="0" hidden="1" customWidth="1"/>
    <col min="6673" max="6673" width="7.85546875" customWidth="1"/>
    <col min="6674" max="6675" width="0" hidden="1" customWidth="1"/>
    <col min="6676" max="6676" width="9" customWidth="1"/>
    <col min="6677" max="6677" width="8.85546875" customWidth="1"/>
    <col min="6913" max="6913" width="18.28515625" customWidth="1"/>
    <col min="6914" max="6914" width="10.140625" customWidth="1"/>
    <col min="6915" max="6915" width="8.42578125" customWidth="1"/>
    <col min="6916" max="6917" width="0" hidden="1" customWidth="1"/>
    <col min="6918" max="6918" width="7.85546875" customWidth="1"/>
    <col min="6919" max="6920" width="0" hidden="1" customWidth="1"/>
    <col min="6921" max="6921" width="9" customWidth="1"/>
    <col min="6922" max="6922" width="8.85546875" customWidth="1"/>
    <col min="6923" max="6923" width="10.140625" customWidth="1"/>
    <col min="6924" max="6924" width="17.85546875" customWidth="1"/>
    <col min="6925" max="6925" width="10.42578125" customWidth="1"/>
    <col min="6926" max="6926" width="12.140625" bestFit="1" customWidth="1"/>
    <col min="6927" max="6928" width="0" hidden="1" customWidth="1"/>
    <col min="6929" max="6929" width="7.85546875" customWidth="1"/>
    <col min="6930" max="6931" width="0" hidden="1" customWidth="1"/>
    <col min="6932" max="6932" width="9" customWidth="1"/>
    <col min="6933" max="6933" width="8.85546875" customWidth="1"/>
    <col min="7169" max="7169" width="18.28515625" customWidth="1"/>
    <col min="7170" max="7170" width="10.140625" customWidth="1"/>
    <col min="7171" max="7171" width="8.42578125" customWidth="1"/>
    <col min="7172" max="7173" width="0" hidden="1" customWidth="1"/>
    <col min="7174" max="7174" width="7.85546875" customWidth="1"/>
    <col min="7175" max="7176" width="0" hidden="1" customWidth="1"/>
    <col min="7177" max="7177" width="9" customWidth="1"/>
    <col min="7178" max="7178" width="8.85546875" customWidth="1"/>
    <col min="7179" max="7179" width="10.140625" customWidth="1"/>
    <col min="7180" max="7180" width="17.85546875" customWidth="1"/>
    <col min="7181" max="7181" width="10.42578125" customWidth="1"/>
    <col min="7182" max="7182" width="12.140625" bestFit="1" customWidth="1"/>
    <col min="7183" max="7184" width="0" hidden="1" customWidth="1"/>
    <col min="7185" max="7185" width="7.85546875" customWidth="1"/>
    <col min="7186" max="7187" width="0" hidden="1" customWidth="1"/>
    <col min="7188" max="7188" width="9" customWidth="1"/>
    <col min="7189" max="7189" width="8.85546875" customWidth="1"/>
    <col min="7425" max="7425" width="18.28515625" customWidth="1"/>
    <col min="7426" max="7426" width="10.140625" customWidth="1"/>
    <col min="7427" max="7427" width="8.42578125" customWidth="1"/>
    <col min="7428" max="7429" width="0" hidden="1" customWidth="1"/>
    <col min="7430" max="7430" width="7.85546875" customWidth="1"/>
    <col min="7431" max="7432" width="0" hidden="1" customWidth="1"/>
    <col min="7433" max="7433" width="9" customWidth="1"/>
    <col min="7434" max="7434" width="8.85546875" customWidth="1"/>
    <col min="7435" max="7435" width="10.140625" customWidth="1"/>
    <col min="7436" max="7436" width="17.85546875" customWidth="1"/>
    <col min="7437" max="7437" width="10.42578125" customWidth="1"/>
    <col min="7438" max="7438" width="12.140625" bestFit="1" customWidth="1"/>
    <col min="7439" max="7440" width="0" hidden="1" customWidth="1"/>
    <col min="7441" max="7441" width="7.85546875" customWidth="1"/>
    <col min="7442" max="7443" width="0" hidden="1" customWidth="1"/>
    <col min="7444" max="7444" width="9" customWidth="1"/>
    <col min="7445" max="7445" width="8.85546875" customWidth="1"/>
    <col min="7681" max="7681" width="18.28515625" customWidth="1"/>
    <col min="7682" max="7682" width="10.140625" customWidth="1"/>
    <col min="7683" max="7683" width="8.42578125" customWidth="1"/>
    <col min="7684" max="7685" width="0" hidden="1" customWidth="1"/>
    <col min="7686" max="7686" width="7.85546875" customWidth="1"/>
    <col min="7687" max="7688" width="0" hidden="1" customWidth="1"/>
    <col min="7689" max="7689" width="9" customWidth="1"/>
    <col min="7690" max="7690" width="8.85546875" customWidth="1"/>
    <col min="7691" max="7691" width="10.140625" customWidth="1"/>
    <col min="7692" max="7692" width="17.85546875" customWidth="1"/>
    <col min="7693" max="7693" width="10.42578125" customWidth="1"/>
    <col min="7694" max="7694" width="12.140625" bestFit="1" customWidth="1"/>
    <col min="7695" max="7696" width="0" hidden="1" customWidth="1"/>
    <col min="7697" max="7697" width="7.85546875" customWidth="1"/>
    <col min="7698" max="7699" width="0" hidden="1" customWidth="1"/>
    <col min="7700" max="7700" width="9" customWidth="1"/>
    <col min="7701" max="7701" width="8.85546875" customWidth="1"/>
    <col min="7937" max="7937" width="18.28515625" customWidth="1"/>
    <col min="7938" max="7938" width="10.140625" customWidth="1"/>
    <col min="7939" max="7939" width="8.42578125" customWidth="1"/>
    <col min="7940" max="7941" width="0" hidden="1" customWidth="1"/>
    <col min="7942" max="7942" width="7.85546875" customWidth="1"/>
    <col min="7943" max="7944" width="0" hidden="1" customWidth="1"/>
    <col min="7945" max="7945" width="9" customWidth="1"/>
    <col min="7946" max="7946" width="8.85546875" customWidth="1"/>
    <col min="7947" max="7947" width="10.140625" customWidth="1"/>
    <col min="7948" max="7948" width="17.85546875" customWidth="1"/>
    <col min="7949" max="7949" width="10.42578125" customWidth="1"/>
    <col min="7950" max="7950" width="12.140625" bestFit="1" customWidth="1"/>
    <col min="7951" max="7952" width="0" hidden="1" customWidth="1"/>
    <col min="7953" max="7953" width="7.85546875" customWidth="1"/>
    <col min="7954" max="7955" width="0" hidden="1" customWidth="1"/>
    <col min="7956" max="7956" width="9" customWidth="1"/>
    <col min="7957" max="7957" width="8.85546875" customWidth="1"/>
    <col min="8193" max="8193" width="18.28515625" customWidth="1"/>
    <col min="8194" max="8194" width="10.140625" customWidth="1"/>
    <col min="8195" max="8195" width="8.42578125" customWidth="1"/>
    <col min="8196" max="8197" width="0" hidden="1" customWidth="1"/>
    <col min="8198" max="8198" width="7.85546875" customWidth="1"/>
    <col min="8199" max="8200" width="0" hidden="1" customWidth="1"/>
    <col min="8201" max="8201" width="9" customWidth="1"/>
    <col min="8202" max="8202" width="8.85546875" customWidth="1"/>
    <col min="8203" max="8203" width="10.140625" customWidth="1"/>
    <col min="8204" max="8204" width="17.85546875" customWidth="1"/>
    <col min="8205" max="8205" width="10.42578125" customWidth="1"/>
    <col min="8206" max="8206" width="12.140625" bestFit="1" customWidth="1"/>
    <col min="8207" max="8208" width="0" hidden="1" customWidth="1"/>
    <col min="8209" max="8209" width="7.85546875" customWidth="1"/>
    <col min="8210" max="8211" width="0" hidden="1" customWidth="1"/>
    <col min="8212" max="8212" width="9" customWidth="1"/>
    <col min="8213" max="8213" width="8.85546875" customWidth="1"/>
    <col min="8449" max="8449" width="18.28515625" customWidth="1"/>
    <col min="8450" max="8450" width="10.140625" customWidth="1"/>
    <col min="8451" max="8451" width="8.42578125" customWidth="1"/>
    <col min="8452" max="8453" width="0" hidden="1" customWidth="1"/>
    <col min="8454" max="8454" width="7.85546875" customWidth="1"/>
    <col min="8455" max="8456" width="0" hidden="1" customWidth="1"/>
    <col min="8457" max="8457" width="9" customWidth="1"/>
    <col min="8458" max="8458" width="8.85546875" customWidth="1"/>
    <col min="8459" max="8459" width="10.140625" customWidth="1"/>
    <col min="8460" max="8460" width="17.85546875" customWidth="1"/>
    <col min="8461" max="8461" width="10.42578125" customWidth="1"/>
    <col min="8462" max="8462" width="12.140625" bestFit="1" customWidth="1"/>
    <col min="8463" max="8464" width="0" hidden="1" customWidth="1"/>
    <col min="8465" max="8465" width="7.85546875" customWidth="1"/>
    <col min="8466" max="8467" width="0" hidden="1" customWidth="1"/>
    <col min="8468" max="8468" width="9" customWidth="1"/>
    <col min="8469" max="8469" width="8.85546875" customWidth="1"/>
    <col min="8705" max="8705" width="18.28515625" customWidth="1"/>
    <col min="8706" max="8706" width="10.140625" customWidth="1"/>
    <col min="8707" max="8707" width="8.42578125" customWidth="1"/>
    <col min="8708" max="8709" width="0" hidden="1" customWidth="1"/>
    <col min="8710" max="8710" width="7.85546875" customWidth="1"/>
    <col min="8711" max="8712" width="0" hidden="1" customWidth="1"/>
    <col min="8713" max="8713" width="9" customWidth="1"/>
    <col min="8714" max="8714" width="8.85546875" customWidth="1"/>
    <col min="8715" max="8715" width="10.140625" customWidth="1"/>
    <col min="8716" max="8716" width="17.85546875" customWidth="1"/>
    <col min="8717" max="8717" width="10.42578125" customWidth="1"/>
    <col min="8718" max="8718" width="12.140625" bestFit="1" customWidth="1"/>
    <col min="8719" max="8720" width="0" hidden="1" customWidth="1"/>
    <col min="8721" max="8721" width="7.85546875" customWidth="1"/>
    <col min="8722" max="8723" width="0" hidden="1" customWidth="1"/>
    <col min="8724" max="8724" width="9" customWidth="1"/>
    <col min="8725" max="8725" width="8.85546875" customWidth="1"/>
    <col min="8961" max="8961" width="18.28515625" customWidth="1"/>
    <col min="8962" max="8962" width="10.140625" customWidth="1"/>
    <col min="8963" max="8963" width="8.42578125" customWidth="1"/>
    <col min="8964" max="8965" width="0" hidden="1" customWidth="1"/>
    <col min="8966" max="8966" width="7.85546875" customWidth="1"/>
    <col min="8967" max="8968" width="0" hidden="1" customWidth="1"/>
    <col min="8969" max="8969" width="9" customWidth="1"/>
    <col min="8970" max="8970" width="8.85546875" customWidth="1"/>
    <col min="8971" max="8971" width="10.140625" customWidth="1"/>
    <col min="8972" max="8972" width="17.85546875" customWidth="1"/>
    <col min="8973" max="8973" width="10.42578125" customWidth="1"/>
    <col min="8974" max="8974" width="12.140625" bestFit="1" customWidth="1"/>
    <col min="8975" max="8976" width="0" hidden="1" customWidth="1"/>
    <col min="8977" max="8977" width="7.85546875" customWidth="1"/>
    <col min="8978" max="8979" width="0" hidden="1" customWidth="1"/>
    <col min="8980" max="8980" width="9" customWidth="1"/>
    <col min="8981" max="8981" width="8.85546875" customWidth="1"/>
    <col min="9217" max="9217" width="18.28515625" customWidth="1"/>
    <col min="9218" max="9218" width="10.140625" customWidth="1"/>
    <col min="9219" max="9219" width="8.42578125" customWidth="1"/>
    <col min="9220" max="9221" width="0" hidden="1" customWidth="1"/>
    <col min="9222" max="9222" width="7.85546875" customWidth="1"/>
    <col min="9223" max="9224" width="0" hidden="1" customWidth="1"/>
    <col min="9225" max="9225" width="9" customWidth="1"/>
    <col min="9226" max="9226" width="8.85546875" customWidth="1"/>
    <col min="9227" max="9227" width="10.140625" customWidth="1"/>
    <col min="9228" max="9228" width="17.85546875" customWidth="1"/>
    <col min="9229" max="9229" width="10.42578125" customWidth="1"/>
    <col min="9230" max="9230" width="12.140625" bestFit="1" customWidth="1"/>
    <col min="9231" max="9232" width="0" hidden="1" customWidth="1"/>
    <col min="9233" max="9233" width="7.85546875" customWidth="1"/>
    <col min="9234" max="9235" width="0" hidden="1" customWidth="1"/>
    <col min="9236" max="9236" width="9" customWidth="1"/>
    <col min="9237" max="9237" width="8.85546875" customWidth="1"/>
    <col min="9473" max="9473" width="18.28515625" customWidth="1"/>
    <col min="9474" max="9474" width="10.140625" customWidth="1"/>
    <col min="9475" max="9475" width="8.42578125" customWidth="1"/>
    <col min="9476" max="9477" width="0" hidden="1" customWidth="1"/>
    <col min="9478" max="9478" width="7.85546875" customWidth="1"/>
    <col min="9479" max="9480" width="0" hidden="1" customWidth="1"/>
    <col min="9481" max="9481" width="9" customWidth="1"/>
    <col min="9482" max="9482" width="8.85546875" customWidth="1"/>
    <col min="9483" max="9483" width="10.140625" customWidth="1"/>
    <col min="9484" max="9484" width="17.85546875" customWidth="1"/>
    <col min="9485" max="9485" width="10.42578125" customWidth="1"/>
    <col min="9486" max="9486" width="12.140625" bestFit="1" customWidth="1"/>
    <col min="9487" max="9488" width="0" hidden="1" customWidth="1"/>
    <col min="9489" max="9489" width="7.85546875" customWidth="1"/>
    <col min="9490" max="9491" width="0" hidden="1" customWidth="1"/>
    <col min="9492" max="9492" width="9" customWidth="1"/>
    <col min="9493" max="9493" width="8.85546875" customWidth="1"/>
    <col min="9729" max="9729" width="18.28515625" customWidth="1"/>
    <col min="9730" max="9730" width="10.140625" customWidth="1"/>
    <col min="9731" max="9731" width="8.42578125" customWidth="1"/>
    <col min="9732" max="9733" width="0" hidden="1" customWidth="1"/>
    <col min="9734" max="9734" width="7.85546875" customWidth="1"/>
    <col min="9735" max="9736" width="0" hidden="1" customWidth="1"/>
    <col min="9737" max="9737" width="9" customWidth="1"/>
    <col min="9738" max="9738" width="8.85546875" customWidth="1"/>
    <col min="9739" max="9739" width="10.140625" customWidth="1"/>
    <col min="9740" max="9740" width="17.85546875" customWidth="1"/>
    <col min="9741" max="9741" width="10.42578125" customWidth="1"/>
    <col min="9742" max="9742" width="12.140625" bestFit="1" customWidth="1"/>
    <col min="9743" max="9744" width="0" hidden="1" customWidth="1"/>
    <col min="9745" max="9745" width="7.85546875" customWidth="1"/>
    <col min="9746" max="9747" width="0" hidden="1" customWidth="1"/>
    <col min="9748" max="9748" width="9" customWidth="1"/>
    <col min="9749" max="9749" width="8.85546875" customWidth="1"/>
    <col min="9985" max="9985" width="18.28515625" customWidth="1"/>
    <col min="9986" max="9986" width="10.140625" customWidth="1"/>
    <col min="9987" max="9987" width="8.42578125" customWidth="1"/>
    <col min="9988" max="9989" width="0" hidden="1" customWidth="1"/>
    <col min="9990" max="9990" width="7.85546875" customWidth="1"/>
    <col min="9991" max="9992" width="0" hidden="1" customWidth="1"/>
    <col min="9993" max="9993" width="9" customWidth="1"/>
    <col min="9994" max="9994" width="8.85546875" customWidth="1"/>
    <col min="9995" max="9995" width="10.140625" customWidth="1"/>
    <col min="9996" max="9996" width="17.85546875" customWidth="1"/>
    <col min="9997" max="9997" width="10.42578125" customWidth="1"/>
    <col min="9998" max="9998" width="12.140625" bestFit="1" customWidth="1"/>
    <col min="9999" max="10000" width="0" hidden="1" customWidth="1"/>
    <col min="10001" max="10001" width="7.85546875" customWidth="1"/>
    <col min="10002" max="10003" width="0" hidden="1" customWidth="1"/>
    <col min="10004" max="10004" width="9" customWidth="1"/>
    <col min="10005" max="10005" width="8.85546875" customWidth="1"/>
    <col min="10241" max="10241" width="18.28515625" customWidth="1"/>
    <col min="10242" max="10242" width="10.140625" customWidth="1"/>
    <col min="10243" max="10243" width="8.42578125" customWidth="1"/>
    <col min="10244" max="10245" width="0" hidden="1" customWidth="1"/>
    <col min="10246" max="10246" width="7.85546875" customWidth="1"/>
    <col min="10247" max="10248" width="0" hidden="1" customWidth="1"/>
    <col min="10249" max="10249" width="9" customWidth="1"/>
    <col min="10250" max="10250" width="8.85546875" customWidth="1"/>
    <col min="10251" max="10251" width="10.140625" customWidth="1"/>
    <col min="10252" max="10252" width="17.85546875" customWidth="1"/>
    <col min="10253" max="10253" width="10.42578125" customWidth="1"/>
    <col min="10254" max="10254" width="12.140625" bestFit="1" customWidth="1"/>
    <col min="10255" max="10256" width="0" hidden="1" customWidth="1"/>
    <col min="10257" max="10257" width="7.85546875" customWidth="1"/>
    <col min="10258" max="10259" width="0" hidden="1" customWidth="1"/>
    <col min="10260" max="10260" width="9" customWidth="1"/>
    <col min="10261" max="10261" width="8.85546875" customWidth="1"/>
    <col min="10497" max="10497" width="18.28515625" customWidth="1"/>
    <col min="10498" max="10498" width="10.140625" customWidth="1"/>
    <col min="10499" max="10499" width="8.42578125" customWidth="1"/>
    <col min="10500" max="10501" width="0" hidden="1" customWidth="1"/>
    <col min="10502" max="10502" width="7.85546875" customWidth="1"/>
    <col min="10503" max="10504" width="0" hidden="1" customWidth="1"/>
    <col min="10505" max="10505" width="9" customWidth="1"/>
    <col min="10506" max="10506" width="8.85546875" customWidth="1"/>
    <col min="10507" max="10507" width="10.140625" customWidth="1"/>
    <col min="10508" max="10508" width="17.85546875" customWidth="1"/>
    <col min="10509" max="10509" width="10.42578125" customWidth="1"/>
    <col min="10510" max="10510" width="12.140625" bestFit="1" customWidth="1"/>
    <col min="10511" max="10512" width="0" hidden="1" customWidth="1"/>
    <col min="10513" max="10513" width="7.85546875" customWidth="1"/>
    <col min="10514" max="10515" width="0" hidden="1" customWidth="1"/>
    <col min="10516" max="10516" width="9" customWidth="1"/>
    <col min="10517" max="10517" width="8.85546875" customWidth="1"/>
    <col min="10753" max="10753" width="18.28515625" customWidth="1"/>
    <col min="10754" max="10754" width="10.140625" customWidth="1"/>
    <col min="10755" max="10755" width="8.42578125" customWidth="1"/>
    <col min="10756" max="10757" width="0" hidden="1" customWidth="1"/>
    <col min="10758" max="10758" width="7.85546875" customWidth="1"/>
    <col min="10759" max="10760" width="0" hidden="1" customWidth="1"/>
    <col min="10761" max="10761" width="9" customWidth="1"/>
    <col min="10762" max="10762" width="8.85546875" customWidth="1"/>
    <col min="10763" max="10763" width="10.140625" customWidth="1"/>
    <col min="10764" max="10764" width="17.85546875" customWidth="1"/>
    <col min="10765" max="10765" width="10.42578125" customWidth="1"/>
    <col min="10766" max="10766" width="12.140625" bestFit="1" customWidth="1"/>
    <col min="10767" max="10768" width="0" hidden="1" customWidth="1"/>
    <col min="10769" max="10769" width="7.85546875" customWidth="1"/>
    <col min="10770" max="10771" width="0" hidden="1" customWidth="1"/>
    <col min="10772" max="10772" width="9" customWidth="1"/>
    <col min="10773" max="10773" width="8.85546875" customWidth="1"/>
    <col min="11009" max="11009" width="18.28515625" customWidth="1"/>
    <col min="11010" max="11010" width="10.140625" customWidth="1"/>
    <col min="11011" max="11011" width="8.42578125" customWidth="1"/>
    <col min="11012" max="11013" width="0" hidden="1" customWidth="1"/>
    <col min="11014" max="11014" width="7.85546875" customWidth="1"/>
    <col min="11015" max="11016" width="0" hidden="1" customWidth="1"/>
    <col min="11017" max="11017" width="9" customWidth="1"/>
    <col min="11018" max="11018" width="8.85546875" customWidth="1"/>
    <col min="11019" max="11019" width="10.140625" customWidth="1"/>
    <col min="11020" max="11020" width="17.85546875" customWidth="1"/>
    <col min="11021" max="11021" width="10.42578125" customWidth="1"/>
    <col min="11022" max="11022" width="12.140625" bestFit="1" customWidth="1"/>
    <col min="11023" max="11024" width="0" hidden="1" customWidth="1"/>
    <col min="11025" max="11025" width="7.85546875" customWidth="1"/>
    <col min="11026" max="11027" width="0" hidden="1" customWidth="1"/>
    <col min="11028" max="11028" width="9" customWidth="1"/>
    <col min="11029" max="11029" width="8.85546875" customWidth="1"/>
    <col min="11265" max="11265" width="18.28515625" customWidth="1"/>
    <col min="11266" max="11266" width="10.140625" customWidth="1"/>
    <col min="11267" max="11267" width="8.42578125" customWidth="1"/>
    <col min="11268" max="11269" width="0" hidden="1" customWidth="1"/>
    <col min="11270" max="11270" width="7.85546875" customWidth="1"/>
    <col min="11271" max="11272" width="0" hidden="1" customWidth="1"/>
    <col min="11273" max="11273" width="9" customWidth="1"/>
    <col min="11274" max="11274" width="8.85546875" customWidth="1"/>
    <col min="11275" max="11275" width="10.140625" customWidth="1"/>
    <col min="11276" max="11276" width="17.85546875" customWidth="1"/>
    <col min="11277" max="11277" width="10.42578125" customWidth="1"/>
    <col min="11278" max="11278" width="12.140625" bestFit="1" customWidth="1"/>
    <col min="11279" max="11280" width="0" hidden="1" customWidth="1"/>
    <col min="11281" max="11281" width="7.85546875" customWidth="1"/>
    <col min="11282" max="11283" width="0" hidden="1" customWidth="1"/>
    <col min="11284" max="11284" width="9" customWidth="1"/>
    <col min="11285" max="11285" width="8.85546875" customWidth="1"/>
    <col min="11521" max="11521" width="18.28515625" customWidth="1"/>
    <col min="11522" max="11522" width="10.140625" customWidth="1"/>
    <col min="11523" max="11523" width="8.42578125" customWidth="1"/>
    <col min="11524" max="11525" width="0" hidden="1" customWidth="1"/>
    <col min="11526" max="11526" width="7.85546875" customWidth="1"/>
    <col min="11527" max="11528" width="0" hidden="1" customWidth="1"/>
    <col min="11529" max="11529" width="9" customWidth="1"/>
    <col min="11530" max="11530" width="8.85546875" customWidth="1"/>
    <col min="11531" max="11531" width="10.140625" customWidth="1"/>
    <col min="11532" max="11532" width="17.85546875" customWidth="1"/>
    <col min="11533" max="11533" width="10.42578125" customWidth="1"/>
    <col min="11534" max="11534" width="12.140625" bestFit="1" customWidth="1"/>
    <col min="11535" max="11536" width="0" hidden="1" customWidth="1"/>
    <col min="11537" max="11537" width="7.85546875" customWidth="1"/>
    <col min="11538" max="11539" width="0" hidden="1" customWidth="1"/>
    <col min="11540" max="11540" width="9" customWidth="1"/>
    <col min="11541" max="11541" width="8.85546875" customWidth="1"/>
    <col min="11777" max="11777" width="18.28515625" customWidth="1"/>
    <col min="11778" max="11778" width="10.140625" customWidth="1"/>
    <col min="11779" max="11779" width="8.42578125" customWidth="1"/>
    <col min="11780" max="11781" width="0" hidden="1" customWidth="1"/>
    <col min="11782" max="11782" width="7.85546875" customWidth="1"/>
    <col min="11783" max="11784" width="0" hidden="1" customWidth="1"/>
    <col min="11785" max="11785" width="9" customWidth="1"/>
    <col min="11786" max="11786" width="8.85546875" customWidth="1"/>
    <col min="11787" max="11787" width="10.140625" customWidth="1"/>
    <col min="11788" max="11788" width="17.85546875" customWidth="1"/>
    <col min="11789" max="11789" width="10.42578125" customWidth="1"/>
    <col min="11790" max="11790" width="12.140625" bestFit="1" customWidth="1"/>
    <col min="11791" max="11792" width="0" hidden="1" customWidth="1"/>
    <col min="11793" max="11793" width="7.85546875" customWidth="1"/>
    <col min="11794" max="11795" width="0" hidden="1" customWidth="1"/>
    <col min="11796" max="11796" width="9" customWidth="1"/>
    <col min="11797" max="11797" width="8.85546875" customWidth="1"/>
    <col min="12033" max="12033" width="18.28515625" customWidth="1"/>
    <col min="12034" max="12034" width="10.140625" customWidth="1"/>
    <col min="12035" max="12035" width="8.42578125" customWidth="1"/>
    <col min="12036" max="12037" width="0" hidden="1" customWidth="1"/>
    <col min="12038" max="12038" width="7.85546875" customWidth="1"/>
    <col min="12039" max="12040" width="0" hidden="1" customWidth="1"/>
    <col min="12041" max="12041" width="9" customWidth="1"/>
    <col min="12042" max="12042" width="8.85546875" customWidth="1"/>
    <col min="12043" max="12043" width="10.140625" customWidth="1"/>
    <col min="12044" max="12044" width="17.85546875" customWidth="1"/>
    <col min="12045" max="12045" width="10.42578125" customWidth="1"/>
    <col min="12046" max="12046" width="12.140625" bestFit="1" customWidth="1"/>
    <col min="12047" max="12048" width="0" hidden="1" customWidth="1"/>
    <col min="12049" max="12049" width="7.85546875" customWidth="1"/>
    <col min="12050" max="12051" width="0" hidden="1" customWidth="1"/>
    <col min="12052" max="12052" width="9" customWidth="1"/>
    <col min="12053" max="12053" width="8.85546875" customWidth="1"/>
    <col min="12289" max="12289" width="18.28515625" customWidth="1"/>
    <col min="12290" max="12290" width="10.140625" customWidth="1"/>
    <col min="12291" max="12291" width="8.42578125" customWidth="1"/>
    <col min="12292" max="12293" width="0" hidden="1" customWidth="1"/>
    <col min="12294" max="12294" width="7.85546875" customWidth="1"/>
    <col min="12295" max="12296" width="0" hidden="1" customWidth="1"/>
    <col min="12297" max="12297" width="9" customWidth="1"/>
    <col min="12298" max="12298" width="8.85546875" customWidth="1"/>
    <col min="12299" max="12299" width="10.140625" customWidth="1"/>
    <col min="12300" max="12300" width="17.85546875" customWidth="1"/>
    <col min="12301" max="12301" width="10.42578125" customWidth="1"/>
    <col min="12302" max="12302" width="12.140625" bestFit="1" customWidth="1"/>
    <col min="12303" max="12304" width="0" hidden="1" customWidth="1"/>
    <col min="12305" max="12305" width="7.85546875" customWidth="1"/>
    <col min="12306" max="12307" width="0" hidden="1" customWidth="1"/>
    <col min="12308" max="12308" width="9" customWidth="1"/>
    <col min="12309" max="12309" width="8.85546875" customWidth="1"/>
    <col min="12545" max="12545" width="18.28515625" customWidth="1"/>
    <col min="12546" max="12546" width="10.140625" customWidth="1"/>
    <col min="12547" max="12547" width="8.42578125" customWidth="1"/>
    <col min="12548" max="12549" width="0" hidden="1" customWidth="1"/>
    <col min="12550" max="12550" width="7.85546875" customWidth="1"/>
    <col min="12551" max="12552" width="0" hidden="1" customWidth="1"/>
    <col min="12553" max="12553" width="9" customWidth="1"/>
    <col min="12554" max="12554" width="8.85546875" customWidth="1"/>
    <col min="12555" max="12555" width="10.140625" customWidth="1"/>
    <col min="12556" max="12556" width="17.85546875" customWidth="1"/>
    <col min="12557" max="12557" width="10.42578125" customWidth="1"/>
    <col min="12558" max="12558" width="12.140625" bestFit="1" customWidth="1"/>
    <col min="12559" max="12560" width="0" hidden="1" customWidth="1"/>
    <col min="12561" max="12561" width="7.85546875" customWidth="1"/>
    <col min="12562" max="12563" width="0" hidden="1" customWidth="1"/>
    <col min="12564" max="12564" width="9" customWidth="1"/>
    <col min="12565" max="12565" width="8.85546875" customWidth="1"/>
    <col min="12801" max="12801" width="18.28515625" customWidth="1"/>
    <col min="12802" max="12802" width="10.140625" customWidth="1"/>
    <col min="12803" max="12803" width="8.42578125" customWidth="1"/>
    <col min="12804" max="12805" width="0" hidden="1" customWidth="1"/>
    <col min="12806" max="12806" width="7.85546875" customWidth="1"/>
    <col min="12807" max="12808" width="0" hidden="1" customWidth="1"/>
    <col min="12809" max="12809" width="9" customWidth="1"/>
    <col min="12810" max="12810" width="8.85546875" customWidth="1"/>
    <col min="12811" max="12811" width="10.140625" customWidth="1"/>
    <col min="12812" max="12812" width="17.85546875" customWidth="1"/>
    <col min="12813" max="12813" width="10.42578125" customWidth="1"/>
    <col min="12814" max="12814" width="12.140625" bestFit="1" customWidth="1"/>
    <col min="12815" max="12816" width="0" hidden="1" customWidth="1"/>
    <col min="12817" max="12817" width="7.85546875" customWidth="1"/>
    <col min="12818" max="12819" width="0" hidden="1" customWidth="1"/>
    <col min="12820" max="12820" width="9" customWidth="1"/>
    <col min="12821" max="12821" width="8.85546875" customWidth="1"/>
    <col min="13057" max="13057" width="18.28515625" customWidth="1"/>
    <col min="13058" max="13058" width="10.140625" customWidth="1"/>
    <col min="13059" max="13059" width="8.42578125" customWidth="1"/>
    <col min="13060" max="13061" width="0" hidden="1" customWidth="1"/>
    <col min="13062" max="13062" width="7.85546875" customWidth="1"/>
    <col min="13063" max="13064" width="0" hidden="1" customWidth="1"/>
    <col min="13065" max="13065" width="9" customWidth="1"/>
    <col min="13066" max="13066" width="8.85546875" customWidth="1"/>
    <col min="13067" max="13067" width="10.140625" customWidth="1"/>
    <col min="13068" max="13068" width="17.85546875" customWidth="1"/>
    <col min="13069" max="13069" width="10.42578125" customWidth="1"/>
    <col min="13070" max="13070" width="12.140625" bestFit="1" customWidth="1"/>
    <col min="13071" max="13072" width="0" hidden="1" customWidth="1"/>
    <col min="13073" max="13073" width="7.85546875" customWidth="1"/>
    <col min="13074" max="13075" width="0" hidden="1" customWidth="1"/>
    <col min="13076" max="13076" width="9" customWidth="1"/>
    <col min="13077" max="13077" width="8.85546875" customWidth="1"/>
    <col min="13313" max="13313" width="18.28515625" customWidth="1"/>
    <col min="13314" max="13314" width="10.140625" customWidth="1"/>
    <col min="13315" max="13315" width="8.42578125" customWidth="1"/>
    <col min="13316" max="13317" width="0" hidden="1" customWidth="1"/>
    <col min="13318" max="13318" width="7.85546875" customWidth="1"/>
    <col min="13319" max="13320" width="0" hidden="1" customWidth="1"/>
    <col min="13321" max="13321" width="9" customWidth="1"/>
    <col min="13322" max="13322" width="8.85546875" customWidth="1"/>
    <col min="13323" max="13323" width="10.140625" customWidth="1"/>
    <col min="13324" max="13324" width="17.85546875" customWidth="1"/>
    <col min="13325" max="13325" width="10.42578125" customWidth="1"/>
    <col min="13326" max="13326" width="12.140625" bestFit="1" customWidth="1"/>
    <col min="13327" max="13328" width="0" hidden="1" customWidth="1"/>
    <col min="13329" max="13329" width="7.85546875" customWidth="1"/>
    <col min="13330" max="13331" width="0" hidden="1" customWidth="1"/>
    <col min="13332" max="13332" width="9" customWidth="1"/>
    <col min="13333" max="13333" width="8.85546875" customWidth="1"/>
    <col min="13569" max="13569" width="18.28515625" customWidth="1"/>
    <col min="13570" max="13570" width="10.140625" customWidth="1"/>
    <col min="13571" max="13571" width="8.42578125" customWidth="1"/>
    <col min="13572" max="13573" width="0" hidden="1" customWidth="1"/>
    <col min="13574" max="13574" width="7.85546875" customWidth="1"/>
    <col min="13575" max="13576" width="0" hidden="1" customWidth="1"/>
    <col min="13577" max="13577" width="9" customWidth="1"/>
    <col min="13578" max="13578" width="8.85546875" customWidth="1"/>
    <col min="13579" max="13579" width="10.140625" customWidth="1"/>
    <col min="13580" max="13580" width="17.85546875" customWidth="1"/>
    <col min="13581" max="13581" width="10.42578125" customWidth="1"/>
    <col min="13582" max="13582" width="12.140625" bestFit="1" customWidth="1"/>
    <col min="13583" max="13584" width="0" hidden="1" customWidth="1"/>
    <col min="13585" max="13585" width="7.85546875" customWidth="1"/>
    <col min="13586" max="13587" width="0" hidden="1" customWidth="1"/>
    <col min="13588" max="13588" width="9" customWidth="1"/>
    <col min="13589" max="13589" width="8.85546875" customWidth="1"/>
    <col min="13825" max="13825" width="18.28515625" customWidth="1"/>
    <col min="13826" max="13826" width="10.140625" customWidth="1"/>
    <col min="13827" max="13827" width="8.42578125" customWidth="1"/>
    <col min="13828" max="13829" width="0" hidden="1" customWidth="1"/>
    <col min="13830" max="13830" width="7.85546875" customWidth="1"/>
    <col min="13831" max="13832" width="0" hidden="1" customWidth="1"/>
    <col min="13833" max="13833" width="9" customWidth="1"/>
    <col min="13834" max="13834" width="8.85546875" customWidth="1"/>
    <col min="13835" max="13835" width="10.140625" customWidth="1"/>
    <col min="13836" max="13836" width="17.85546875" customWidth="1"/>
    <col min="13837" max="13837" width="10.42578125" customWidth="1"/>
    <col min="13838" max="13838" width="12.140625" bestFit="1" customWidth="1"/>
    <col min="13839" max="13840" width="0" hidden="1" customWidth="1"/>
    <col min="13841" max="13841" width="7.85546875" customWidth="1"/>
    <col min="13842" max="13843" width="0" hidden="1" customWidth="1"/>
    <col min="13844" max="13844" width="9" customWidth="1"/>
    <col min="13845" max="13845" width="8.85546875" customWidth="1"/>
    <col min="14081" max="14081" width="18.28515625" customWidth="1"/>
    <col min="14082" max="14082" width="10.140625" customWidth="1"/>
    <col min="14083" max="14083" width="8.42578125" customWidth="1"/>
    <col min="14084" max="14085" width="0" hidden="1" customWidth="1"/>
    <col min="14086" max="14086" width="7.85546875" customWidth="1"/>
    <col min="14087" max="14088" width="0" hidden="1" customWidth="1"/>
    <col min="14089" max="14089" width="9" customWidth="1"/>
    <col min="14090" max="14090" width="8.85546875" customWidth="1"/>
    <col min="14091" max="14091" width="10.140625" customWidth="1"/>
    <col min="14092" max="14092" width="17.85546875" customWidth="1"/>
    <col min="14093" max="14093" width="10.42578125" customWidth="1"/>
    <col min="14094" max="14094" width="12.140625" bestFit="1" customWidth="1"/>
    <col min="14095" max="14096" width="0" hidden="1" customWidth="1"/>
    <col min="14097" max="14097" width="7.85546875" customWidth="1"/>
    <col min="14098" max="14099" width="0" hidden="1" customWidth="1"/>
    <col min="14100" max="14100" width="9" customWidth="1"/>
    <col min="14101" max="14101" width="8.85546875" customWidth="1"/>
    <col min="14337" max="14337" width="18.28515625" customWidth="1"/>
    <col min="14338" max="14338" width="10.140625" customWidth="1"/>
    <col min="14339" max="14339" width="8.42578125" customWidth="1"/>
    <col min="14340" max="14341" width="0" hidden="1" customWidth="1"/>
    <col min="14342" max="14342" width="7.85546875" customWidth="1"/>
    <col min="14343" max="14344" width="0" hidden="1" customWidth="1"/>
    <col min="14345" max="14345" width="9" customWidth="1"/>
    <col min="14346" max="14346" width="8.85546875" customWidth="1"/>
    <col min="14347" max="14347" width="10.140625" customWidth="1"/>
    <col min="14348" max="14348" width="17.85546875" customWidth="1"/>
    <col min="14349" max="14349" width="10.42578125" customWidth="1"/>
    <col min="14350" max="14350" width="12.140625" bestFit="1" customWidth="1"/>
    <col min="14351" max="14352" width="0" hidden="1" customWidth="1"/>
    <col min="14353" max="14353" width="7.85546875" customWidth="1"/>
    <col min="14354" max="14355" width="0" hidden="1" customWidth="1"/>
    <col min="14356" max="14356" width="9" customWidth="1"/>
    <col min="14357" max="14357" width="8.85546875" customWidth="1"/>
    <col min="14593" max="14593" width="18.28515625" customWidth="1"/>
    <col min="14594" max="14594" width="10.140625" customWidth="1"/>
    <col min="14595" max="14595" width="8.42578125" customWidth="1"/>
    <col min="14596" max="14597" width="0" hidden="1" customWidth="1"/>
    <col min="14598" max="14598" width="7.85546875" customWidth="1"/>
    <col min="14599" max="14600" width="0" hidden="1" customWidth="1"/>
    <col min="14601" max="14601" width="9" customWidth="1"/>
    <col min="14602" max="14602" width="8.85546875" customWidth="1"/>
    <col min="14603" max="14603" width="10.140625" customWidth="1"/>
    <col min="14604" max="14604" width="17.85546875" customWidth="1"/>
    <col min="14605" max="14605" width="10.42578125" customWidth="1"/>
    <col min="14606" max="14606" width="12.140625" bestFit="1" customWidth="1"/>
    <col min="14607" max="14608" width="0" hidden="1" customWidth="1"/>
    <col min="14609" max="14609" width="7.85546875" customWidth="1"/>
    <col min="14610" max="14611" width="0" hidden="1" customWidth="1"/>
    <col min="14612" max="14612" width="9" customWidth="1"/>
    <col min="14613" max="14613" width="8.85546875" customWidth="1"/>
    <col min="14849" max="14849" width="18.28515625" customWidth="1"/>
    <col min="14850" max="14850" width="10.140625" customWidth="1"/>
    <col min="14851" max="14851" width="8.42578125" customWidth="1"/>
    <col min="14852" max="14853" width="0" hidden="1" customWidth="1"/>
    <col min="14854" max="14854" width="7.85546875" customWidth="1"/>
    <col min="14855" max="14856" width="0" hidden="1" customWidth="1"/>
    <col min="14857" max="14857" width="9" customWidth="1"/>
    <col min="14858" max="14858" width="8.85546875" customWidth="1"/>
    <col min="14859" max="14859" width="10.140625" customWidth="1"/>
    <col min="14860" max="14860" width="17.85546875" customWidth="1"/>
    <col min="14861" max="14861" width="10.42578125" customWidth="1"/>
    <col min="14862" max="14862" width="12.140625" bestFit="1" customWidth="1"/>
    <col min="14863" max="14864" width="0" hidden="1" customWidth="1"/>
    <col min="14865" max="14865" width="7.85546875" customWidth="1"/>
    <col min="14866" max="14867" width="0" hidden="1" customWidth="1"/>
    <col min="14868" max="14868" width="9" customWidth="1"/>
    <col min="14869" max="14869" width="8.85546875" customWidth="1"/>
    <col min="15105" max="15105" width="18.28515625" customWidth="1"/>
    <col min="15106" max="15106" width="10.140625" customWidth="1"/>
    <col min="15107" max="15107" width="8.42578125" customWidth="1"/>
    <col min="15108" max="15109" width="0" hidden="1" customWidth="1"/>
    <col min="15110" max="15110" width="7.85546875" customWidth="1"/>
    <col min="15111" max="15112" width="0" hidden="1" customWidth="1"/>
    <col min="15113" max="15113" width="9" customWidth="1"/>
    <col min="15114" max="15114" width="8.85546875" customWidth="1"/>
    <col min="15115" max="15115" width="10.140625" customWidth="1"/>
    <col min="15116" max="15116" width="17.85546875" customWidth="1"/>
    <col min="15117" max="15117" width="10.42578125" customWidth="1"/>
    <col min="15118" max="15118" width="12.140625" bestFit="1" customWidth="1"/>
    <col min="15119" max="15120" width="0" hidden="1" customWidth="1"/>
    <col min="15121" max="15121" width="7.85546875" customWidth="1"/>
    <col min="15122" max="15123" width="0" hidden="1" customWidth="1"/>
    <col min="15124" max="15124" width="9" customWidth="1"/>
    <col min="15125" max="15125" width="8.85546875" customWidth="1"/>
    <col min="15361" max="15361" width="18.28515625" customWidth="1"/>
    <col min="15362" max="15362" width="10.140625" customWidth="1"/>
    <col min="15363" max="15363" width="8.42578125" customWidth="1"/>
    <col min="15364" max="15365" width="0" hidden="1" customWidth="1"/>
    <col min="15366" max="15366" width="7.85546875" customWidth="1"/>
    <col min="15367" max="15368" width="0" hidden="1" customWidth="1"/>
    <col min="15369" max="15369" width="9" customWidth="1"/>
    <col min="15370" max="15370" width="8.85546875" customWidth="1"/>
    <col min="15371" max="15371" width="10.140625" customWidth="1"/>
    <col min="15372" max="15372" width="17.85546875" customWidth="1"/>
    <col min="15373" max="15373" width="10.42578125" customWidth="1"/>
    <col min="15374" max="15374" width="12.140625" bestFit="1" customWidth="1"/>
    <col min="15375" max="15376" width="0" hidden="1" customWidth="1"/>
    <col min="15377" max="15377" width="7.85546875" customWidth="1"/>
    <col min="15378" max="15379" width="0" hidden="1" customWidth="1"/>
    <col min="15380" max="15380" width="9" customWidth="1"/>
    <col min="15381" max="15381" width="8.85546875" customWidth="1"/>
    <col min="15617" max="15617" width="18.28515625" customWidth="1"/>
    <col min="15618" max="15618" width="10.140625" customWidth="1"/>
    <col min="15619" max="15619" width="8.42578125" customWidth="1"/>
    <col min="15620" max="15621" width="0" hidden="1" customWidth="1"/>
    <col min="15622" max="15622" width="7.85546875" customWidth="1"/>
    <col min="15623" max="15624" width="0" hidden="1" customWidth="1"/>
    <col min="15625" max="15625" width="9" customWidth="1"/>
    <col min="15626" max="15626" width="8.85546875" customWidth="1"/>
    <col min="15627" max="15627" width="10.140625" customWidth="1"/>
    <col min="15628" max="15628" width="17.85546875" customWidth="1"/>
    <col min="15629" max="15629" width="10.42578125" customWidth="1"/>
    <col min="15630" max="15630" width="12.140625" bestFit="1" customWidth="1"/>
    <col min="15631" max="15632" width="0" hidden="1" customWidth="1"/>
    <col min="15633" max="15633" width="7.85546875" customWidth="1"/>
    <col min="15634" max="15635" width="0" hidden="1" customWidth="1"/>
    <col min="15636" max="15636" width="9" customWidth="1"/>
    <col min="15637" max="15637" width="8.85546875" customWidth="1"/>
    <col min="15873" max="15873" width="18.28515625" customWidth="1"/>
    <col min="15874" max="15874" width="10.140625" customWidth="1"/>
    <col min="15875" max="15875" width="8.42578125" customWidth="1"/>
    <col min="15876" max="15877" width="0" hidden="1" customWidth="1"/>
    <col min="15878" max="15878" width="7.85546875" customWidth="1"/>
    <col min="15879" max="15880" width="0" hidden="1" customWidth="1"/>
    <col min="15881" max="15881" width="9" customWidth="1"/>
    <col min="15882" max="15882" width="8.85546875" customWidth="1"/>
    <col min="15883" max="15883" width="10.140625" customWidth="1"/>
    <col min="15884" max="15884" width="17.85546875" customWidth="1"/>
    <col min="15885" max="15885" width="10.42578125" customWidth="1"/>
    <col min="15886" max="15886" width="12.140625" bestFit="1" customWidth="1"/>
    <col min="15887" max="15888" width="0" hidden="1" customWidth="1"/>
    <col min="15889" max="15889" width="7.85546875" customWidth="1"/>
    <col min="15890" max="15891" width="0" hidden="1" customWidth="1"/>
    <col min="15892" max="15892" width="9" customWidth="1"/>
    <col min="15893" max="15893" width="8.85546875" customWidth="1"/>
    <col min="16129" max="16129" width="18.28515625" customWidth="1"/>
    <col min="16130" max="16130" width="10.140625" customWidth="1"/>
    <col min="16131" max="16131" width="8.42578125" customWidth="1"/>
    <col min="16132" max="16133" width="0" hidden="1" customWidth="1"/>
    <col min="16134" max="16134" width="7.85546875" customWidth="1"/>
    <col min="16135" max="16136" width="0" hidden="1" customWidth="1"/>
    <col min="16137" max="16137" width="9" customWidth="1"/>
    <col min="16138" max="16138" width="8.85546875" customWidth="1"/>
    <col min="16139" max="16139" width="10.140625" customWidth="1"/>
    <col min="16140" max="16140" width="17.85546875" customWidth="1"/>
    <col min="16141" max="16141" width="10.42578125" customWidth="1"/>
    <col min="16142" max="16142" width="12.140625" bestFit="1" customWidth="1"/>
    <col min="16143" max="16144" width="0" hidden="1" customWidth="1"/>
    <col min="16145" max="16145" width="7.85546875" customWidth="1"/>
    <col min="16146" max="16147" width="0" hidden="1" customWidth="1"/>
    <col min="16148" max="16148" width="9" customWidth="1"/>
    <col min="16149" max="16149" width="8.85546875" customWidth="1"/>
  </cols>
  <sheetData>
    <row r="2" spans="1:21" ht="19.5" customHeight="1" x14ac:dyDescent="0.35">
      <c r="A2" s="1"/>
      <c r="B2" s="2"/>
      <c r="C2" s="1"/>
      <c r="D2" s="2"/>
      <c r="E2" s="1"/>
      <c r="F2" s="643" t="s">
        <v>0</v>
      </c>
      <c r="G2" s="643"/>
      <c r="H2" s="643"/>
      <c r="I2" s="643"/>
      <c r="J2" s="643"/>
      <c r="K2" s="643"/>
      <c r="L2" s="643"/>
      <c r="M2" s="643"/>
      <c r="N2" s="3"/>
      <c r="O2" s="3"/>
      <c r="P2" s="3"/>
      <c r="Q2" s="3"/>
      <c r="R2" s="3"/>
      <c r="S2" s="3"/>
      <c r="T2" s="3"/>
      <c r="U2" s="3"/>
    </row>
    <row r="3" spans="1:21" ht="18" customHeight="1" x14ac:dyDescent="0.35">
      <c r="A3" s="1"/>
      <c r="B3" s="2"/>
      <c r="C3" s="1"/>
      <c r="D3" s="2"/>
      <c r="E3" s="1"/>
      <c r="F3" s="643" t="s">
        <v>1</v>
      </c>
      <c r="G3" s="643"/>
      <c r="H3" s="643"/>
      <c r="I3" s="643"/>
      <c r="J3" s="643"/>
      <c r="K3" s="643"/>
      <c r="L3" s="643"/>
      <c r="M3" s="643"/>
      <c r="R3" s="3"/>
      <c r="S3" s="3"/>
      <c r="T3" s="3"/>
      <c r="U3" s="3"/>
    </row>
    <row r="4" spans="1:21" ht="14.25" customHeight="1" x14ac:dyDescent="0.25">
      <c r="A4" s="1"/>
      <c r="B4" s="2"/>
      <c r="C4" s="1"/>
      <c r="D4" s="2"/>
      <c r="E4" s="1"/>
      <c r="F4" s="1"/>
      <c r="G4" s="2"/>
      <c r="H4" s="2"/>
      <c r="I4" s="639"/>
      <c r="J4" s="639"/>
      <c r="K4" s="639"/>
      <c r="L4" s="639"/>
      <c r="M4" s="639"/>
      <c r="N4" s="1"/>
      <c r="O4" s="2"/>
      <c r="P4" s="4"/>
      <c r="Q4" s="4"/>
      <c r="R4" s="1"/>
      <c r="S4" s="1"/>
      <c r="T4" s="1"/>
      <c r="U4" s="1"/>
    </row>
    <row r="5" spans="1:21" ht="16.5" customHeight="1" x14ac:dyDescent="0.25">
      <c r="B5" s="5"/>
      <c r="C5" s="6" t="s">
        <v>2</v>
      </c>
      <c r="D5" s="5"/>
      <c r="E5" s="7"/>
      <c r="F5" s="7"/>
      <c r="G5" s="2"/>
      <c r="H5" s="2"/>
      <c r="I5" s="2"/>
      <c r="J5" s="1"/>
      <c r="K5" s="1"/>
      <c r="L5" s="6" t="s">
        <v>3</v>
      </c>
      <c r="M5" s="343"/>
      <c r="O5" s="5"/>
      <c r="P5" s="7"/>
      <c r="Q5" s="7"/>
      <c r="R5" s="2"/>
      <c r="S5" s="2"/>
      <c r="T5" s="2"/>
      <c r="U5" s="1"/>
    </row>
    <row r="6" spans="1:21" ht="16.5" customHeight="1" x14ac:dyDescent="0.25">
      <c r="B6" s="9"/>
      <c r="C6" s="10" t="s">
        <v>4</v>
      </c>
      <c r="L6" s="11" t="s">
        <v>5</v>
      </c>
      <c r="M6" s="12"/>
      <c r="N6" s="1"/>
      <c r="O6" s="2"/>
      <c r="P6" s="4"/>
      <c r="Q6" s="4"/>
      <c r="R6" s="1"/>
      <c r="S6" s="1"/>
      <c r="T6" s="1"/>
      <c r="U6" s="1"/>
    </row>
    <row r="7" spans="1:21" ht="13.5" customHeight="1" x14ac:dyDescent="0.25">
      <c r="A7" s="1"/>
      <c r="B7" s="2"/>
      <c r="C7" s="1"/>
      <c r="D7" s="2"/>
      <c r="E7" s="1"/>
      <c r="F7" s="1"/>
      <c r="G7" s="2"/>
      <c r="H7" s="2"/>
      <c r="I7" s="2"/>
      <c r="J7" s="1"/>
      <c r="K7" s="1"/>
      <c r="L7" s="1"/>
      <c r="M7" s="2"/>
      <c r="N7" s="1"/>
      <c r="O7" s="2"/>
      <c r="P7" s="4"/>
      <c r="Q7" s="4"/>
      <c r="R7" s="1"/>
      <c r="S7" s="1"/>
      <c r="T7" s="1"/>
      <c r="U7" s="1"/>
    </row>
    <row r="8" spans="1:21" ht="24" customHeight="1" x14ac:dyDescent="0.25">
      <c r="A8" s="13" t="s">
        <v>6</v>
      </c>
      <c r="B8" s="14"/>
      <c r="C8" s="15"/>
      <c r="D8" s="13" t="s">
        <v>7</v>
      </c>
      <c r="E8" s="13"/>
      <c r="F8" s="13" t="s">
        <v>7</v>
      </c>
      <c r="G8" s="13"/>
      <c r="H8" s="13"/>
      <c r="I8" s="13"/>
      <c r="J8" s="13"/>
      <c r="K8" s="13"/>
      <c r="L8" s="13"/>
      <c r="M8" s="13" t="s">
        <v>8</v>
      </c>
      <c r="N8" s="16"/>
      <c r="O8" s="17"/>
      <c r="P8" s="6"/>
      <c r="Q8" s="18"/>
      <c r="R8" s="19"/>
      <c r="S8" s="18"/>
      <c r="T8" s="18"/>
      <c r="U8" s="18"/>
    </row>
    <row r="9" spans="1:21" ht="24" customHeight="1" x14ac:dyDescent="0.25">
      <c r="A9" s="13" t="s">
        <v>9</v>
      </c>
      <c r="B9" s="20"/>
      <c r="C9" s="21"/>
      <c r="D9" s="19"/>
      <c r="E9" s="19"/>
      <c r="F9" s="19"/>
      <c r="G9" s="19"/>
      <c r="H9" s="19"/>
      <c r="I9" s="19"/>
      <c r="J9" s="19"/>
      <c r="K9" s="13" t="s">
        <v>10</v>
      </c>
      <c r="L9" s="19"/>
      <c r="M9" s="13" t="s">
        <v>11</v>
      </c>
      <c r="O9" s="20"/>
      <c r="P9" s="18"/>
      <c r="Q9" s="18"/>
      <c r="R9" s="13"/>
      <c r="S9" s="22"/>
      <c r="T9" s="22"/>
      <c r="U9" s="22"/>
    </row>
    <row r="10" spans="1:21" ht="24" customHeight="1" x14ac:dyDescent="0.25">
      <c r="A10" s="23" t="s">
        <v>12</v>
      </c>
      <c r="B10" s="23"/>
      <c r="D10" s="23"/>
      <c r="E10" s="23"/>
      <c r="F10" s="24" t="s">
        <v>13</v>
      </c>
      <c r="G10" s="23"/>
      <c r="H10" s="23"/>
      <c r="I10" s="25" t="s">
        <v>14</v>
      </c>
      <c r="K10" s="23" t="s">
        <v>15</v>
      </c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ht="24" customHeight="1" x14ac:dyDescent="0.25">
      <c r="A11" s="23" t="s">
        <v>16</v>
      </c>
      <c r="B11" s="26"/>
      <c r="C11" s="27"/>
      <c r="D11" s="23" t="s">
        <v>17</v>
      </c>
      <c r="E11" s="23"/>
      <c r="F11" s="23"/>
      <c r="G11" s="23"/>
      <c r="H11" s="23"/>
      <c r="I11" s="23"/>
      <c r="J11" s="23" t="s">
        <v>17</v>
      </c>
      <c r="K11" s="23"/>
      <c r="L11" s="23"/>
      <c r="M11" s="23"/>
      <c r="N11" s="23"/>
      <c r="O11" s="26"/>
      <c r="P11" s="28"/>
      <c r="Q11" s="28"/>
      <c r="R11" s="29"/>
      <c r="S11" s="29"/>
      <c r="T11" s="29"/>
      <c r="U11" s="29"/>
    </row>
    <row r="12" spans="1:21" ht="24" customHeight="1" thickBot="1" x14ac:dyDescent="0.3">
      <c r="A12" s="30" t="s">
        <v>18</v>
      </c>
      <c r="B12" s="24"/>
      <c r="C12" s="23"/>
      <c r="D12" s="31"/>
      <c r="E12" s="31"/>
      <c r="F12" s="31"/>
      <c r="G12" s="31"/>
      <c r="H12" s="31"/>
      <c r="I12" s="31"/>
      <c r="J12" s="31"/>
      <c r="K12" s="31"/>
      <c r="L12" s="23" t="s">
        <v>19</v>
      </c>
      <c r="M12" s="32"/>
      <c r="N12" s="33"/>
      <c r="O12" s="34"/>
      <c r="P12" s="35"/>
      <c r="Q12" s="35"/>
      <c r="R12" s="36"/>
      <c r="S12" s="36"/>
      <c r="T12" s="36"/>
      <c r="U12" s="36"/>
    </row>
    <row r="13" spans="1:21" ht="30.75" customHeight="1" thickBot="1" x14ac:dyDescent="0.3">
      <c r="A13" s="37" t="s">
        <v>20</v>
      </c>
      <c r="B13" s="38"/>
      <c r="C13" s="1" t="s">
        <v>21</v>
      </c>
      <c r="D13" s="39"/>
      <c r="E13" s="40"/>
      <c r="F13" s="40"/>
      <c r="G13" s="41"/>
      <c r="H13" s="41"/>
      <c r="I13" s="41"/>
      <c r="J13" s="41"/>
      <c r="K13" s="640" t="s">
        <v>22</v>
      </c>
      <c r="L13" s="641"/>
      <c r="M13" s="642"/>
      <c r="N13" s="642"/>
      <c r="O13" s="642"/>
      <c r="P13" s="642"/>
      <c r="Q13" s="642"/>
      <c r="R13" s="642"/>
      <c r="S13" s="642"/>
      <c r="T13" s="642"/>
      <c r="U13" s="642"/>
    </row>
    <row r="14" spans="1:21" ht="19.5" customHeight="1" x14ac:dyDescent="0.25">
      <c r="A14" s="40"/>
      <c r="B14" s="42"/>
      <c r="C14" s="43" t="s">
        <v>23</v>
      </c>
      <c r="D14" s="39"/>
      <c r="E14" s="40"/>
      <c r="F14" s="40"/>
      <c r="G14" s="40"/>
      <c r="H14" s="40"/>
      <c r="I14" s="40"/>
      <c r="J14" s="40"/>
      <c r="K14" s="44"/>
      <c r="L14" s="377" t="s">
        <v>496</v>
      </c>
      <c r="M14" s="378"/>
      <c r="N14" s="378"/>
      <c r="O14" s="378"/>
      <c r="P14" s="378"/>
      <c r="Q14" s="378"/>
      <c r="R14" s="378"/>
      <c r="S14" s="378"/>
      <c r="T14" s="378"/>
      <c r="U14" s="379"/>
    </row>
    <row r="15" spans="1:21" ht="19.5" customHeight="1" x14ac:dyDescent="0.25">
      <c r="A15" s="40"/>
      <c r="B15" s="42"/>
      <c r="C15" s="43" t="s">
        <v>24</v>
      </c>
      <c r="D15" s="39"/>
      <c r="E15" s="40"/>
      <c r="F15" s="40"/>
      <c r="G15" s="40"/>
      <c r="H15" s="40"/>
      <c r="I15" s="40"/>
      <c r="J15" s="40"/>
      <c r="K15" s="352"/>
      <c r="L15" s="168" t="s">
        <v>497</v>
      </c>
      <c r="M15" s="380"/>
      <c r="N15" s="380"/>
      <c r="O15" s="380"/>
      <c r="P15" s="380"/>
      <c r="Q15" s="380"/>
      <c r="R15" s="380"/>
      <c r="S15" s="380"/>
      <c r="T15" s="380"/>
      <c r="U15" s="381"/>
    </row>
    <row r="16" spans="1:21" ht="19.5" customHeight="1" thickBot="1" x14ac:dyDescent="0.3">
      <c r="A16" s="40"/>
      <c r="B16" s="48"/>
      <c r="C16" s="43" t="s">
        <v>25</v>
      </c>
      <c r="D16" s="39"/>
      <c r="E16" s="40"/>
      <c r="F16" s="40"/>
      <c r="G16" s="40"/>
      <c r="H16" s="40"/>
      <c r="I16" s="40"/>
      <c r="J16" s="40"/>
      <c r="K16" s="352"/>
      <c r="L16" s="168" t="s">
        <v>498</v>
      </c>
      <c r="M16" s="382"/>
      <c r="N16" s="382"/>
      <c r="O16" s="382"/>
      <c r="P16" s="382"/>
      <c r="Q16" s="382"/>
      <c r="R16" s="382"/>
      <c r="S16" s="382"/>
      <c r="T16" s="382"/>
      <c r="U16" s="383"/>
    </row>
    <row r="17" spans="1:21" ht="19.5" customHeight="1" thickBot="1" x14ac:dyDescent="0.3">
      <c r="A17" s="51" t="s">
        <v>26</v>
      </c>
      <c r="B17" s="52"/>
      <c r="C17" s="53"/>
      <c r="D17" s="54"/>
      <c r="E17" s="55"/>
      <c r="F17" s="55"/>
      <c r="G17" s="55"/>
      <c r="H17" s="55"/>
      <c r="I17" s="55"/>
      <c r="J17" s="55"/>
      <c r="K17" s="352"/>
      <c r="L17" s="387" t="s">
        <v>499</v>
      </c>
      <c r="M17" s="388"/>
      <c r="N17" s="389"/>
      <c r="O17" s="390"/>
      <c r="P17" s="391"/>
      <c r="Q17" s="391"/>
      <c r="R17" s="392"/>
      <c r="S17" s="392"/>
      <c r="T17" s="392"/>
      <c r="U17" s="280"/>
    </row>
    <row r="18" spans="1:21" ht="19.5" customHeight="1" x14ac:dyDescent="0.25">
      <c r="A18" s="60"/>
      <c r="B18" s="61"/>
      <c r="C18" s="62"/>
      <c r="D18" s="39"/>
      <c r="E18" s="40"/>
      <c r="F18" s="40"/>
      <c r="G18" s="40"/>
      <c r="H18" s="40"/>
      <c r="I18" s="40"/>
      <c r="J18" s="40"/>
      <c r="K18" s="352"/>
      <c r="L18" s="387" t="s">
        <v>500</v>
      </c>
      <c r="M18" s="388"/>
      <c r="N18" s="389"/>
      <c r="O18" s="390"/>
      <c r="P18" s="391"/>
      <c r="Q18" s="391"/>
      <c r="R18" s="392"/>
      <c r="S18" s="392"/>
      <c r="T18" s="392"/>
      <c r="U18" s="280"/>
    </row>
    <row r="19" spans="1:21" ht="19.5" customHeight="1" thickBot="1" x14ac:dyDescent="0.3">
      <c r="A19" s="60"/>
      <c r="B19" s="61"/>
      <c r="D19" s="39"/>
      <c r="E19" s="40"/>
      <c r="F19" s="40"/>
      <c r="G19" s="40"/>
      <c r="H19" s="40"/>
      <c r="I19" s="40"/>
      <c r="J19" s="40"/>
      <c r="K19" s="554"/>
      <c r="L19" s="387" t="s">
        <v>776</v>
      </c>
      <c r="M19" s="560"/>
      <c r="N19" s="561"/>
      <c r="O19" s="562"/>
      <c r="P19" s="563"/>
      <c r="Q19" s="563"/>
      <c r="R19" s="564"/>
      <c r="S19" s="564"/>
      <c r="T19" s="564"/>
      <c r="U19" s="517"/>
    </row>
    <row r="20" spans="1:21" ht="4.5" customHeight="1" thickBot="1" x14ac:dyDescent="0.3">
      <c r="A20" s="70"/>
      <c r="B20" s="71"/>
      <c r="C20" s="72"/>
      <c r="D20" s="71"/>
      <c r="E20" s="72"/>
      <c r="F20" s="72"/>
      <c r="G20" s="72"/>
      <c r="H20" s="72"/>
      <c r="I20" s="72"/>
      <c r="J20" s="72"/>
      <c r="K20" s="72"/>
      <c r="L20" s="555"/>
      <c r="M20" s="556"/>
      <c r="N20" s="557"/>
      <c r="O20" s="558"/>
      <c r="P20" s="558"/>
      <c r="Q20" s="558"/>
      <c r="R20" s="558"/>
      <c r="S20" s="558"/>
      <c r="T20" s="558"/>
      <c r="U20" s="559"/>
    </row>
    <row r="21" spans="1:21" ht="27.75" thickBot="1" x14ac:dyDescent="0.3">
      <c r="A21" s="114" t="s">
        <v>1</v>
      </c>
      <c r="B21" s="102"/>
      <c r="C21" s="115" t="s">
        <v>765</v>
      </c>
      <c r="D21" s="116" t="s">
        <v>27</v>
      </c>
      <c r="E21" s="292" t="s">
        <v>28</v>
      </c>
      <c r="F21" s="117" t="s">
        <v>27</v>
      </c>
      <c r="G21" s="116" t="s">
        <v>29</v>
      </c>
      <c r="H21" s="116" t="s">
        <v>30</v>
      </c>
      <c r="I21" s="117" t="s">
        <v>29</v>
      </c>
      <c r="J21" s="288" t="s">
        <v>31</v>
      </c>
      <c r="K21" s="79"/>
      <c r="L21" s="114" t="s">
        <v>32</v>
      </c>
      <c r="M21" s="102"/>
      <c r="N21" s="115" t="s">
        <v>765</v>
      </c>
      <c r="O21" s="117" t="s">
        <v>27</v>
      </c>
      <c r="P21" s="116" t="s">
        <v>28</v>
      </c>
      <c r="Q21" s="117" t="s">
        <v>27</v>
      </c>
      <c r="R21" s="116" t="s">
        <v>29</v>
      </c>
      <c r="S21" s="116" t="s">
        <v>30</v>
      </c>
      <c r="T21" s="117" t="s">
        <v>29</v>
      </c>
      <c r="U21" s="288" t="s">
        <v>31</v>
      </c>
    </row>
    <row r="22" spans="1:21" ht="15.75" customHeight="1" x14ac:dyDescent="0.25">
      <c r="A22" s="289" t="s">
        <v>87</v>
      </c>
      <c r="B22" s="354"/>
      <c r="C22" s="355" t="s">
        <v>755</v>
      </c>
      <c r="D22" s="291"/>
      <c r="E22" s="198">
        <v>1</v>
      </c>
      <c r="F22" s="198"/>
      <c r="G22" s="194">
        <v>213</v>
      </c>
      <c r="H22" s="356">
        <v>30</v>
      </c>
      <c r="I22" s="268">
        <v>530</v>
      </c>
      <c r="J22" s="198">
        <f>F22*I22</f>
        <v>0</v>
      </c>
      <c r="K22" s="130"/>
      <c r="L22" s="289" t="s">
        <v>130</v>
      </c>
      <c r="M22" s="357"/>
      <c r="N22" s="355" t="s">
        <v>755</v>
      </c>
      <c r="O22" s="291"/>
      <c r="P22" s="198">
        <v>1</v>
      </c>
      <c r="Q22" s="198"/>
      <c r="R22" s="198">
        <v>542</v>
      </c>
      <c r="S22" s="356">
        <v>78</v>
      </c>
      <c r="T22" s="268">
        <v>946</v>
      </c>
      <c r="U22" s="198">
        <f>Q22*T22</f>
        <v>0</v>
      </c>
    </row>
    <row r="23" spans="1:21" ht="15.75" customHeight="1" x14ac:dyDescent="0.25">
      <c r="A23" s="80" t="s">
        <v>86</v>
      </c>
      <c r="B23" s="275"/>
      <c r="C23" s="355" t="s">
        <v>755</v>
      </c>
      <c r="D23" s="86"/>
      <c r="E23" s="86"/>
      <c r="F23" s="198"/>
      <c r="G23" s="280"/>
      <c r="H23" s="86"/>
      <c r="I23" s="265">
        <v>530</v>
      </c>
      <c r="J23" s="198">
        <f t="shared" ref="J23:J61" si="0">F23*I23</f>
        <v>0</v>
      </c>
      <c r="K23" s="130"/>
      <c r="L23" s="80" t="s">
        <v>131</v>
      </c>
      <c r="M23" s="281"/>
      <c r="N23" s="355" t="s">
        <v>755</v>
      </c>
      <c r="O23" s="81"/>
      <c r="P23" s="82">
        <v>1</v>
      </c>
      <c r="Q23" s="198"/>
      <c r="R23" s="82">
        <v>542</v>
      </c>
      <c r="S23" s="83">
        <v>78</v>
      </c>
      <c r="T23" s="265">
        <v>946</v>
      </c>
      <c r="U23" s="198">
        <f t="shared" ref="U23:U58" si="1">Q23*T23</f>
        <v>0</v>
      </c>
    </row>
    <row r="24" spans="1:21" ht="15.75" customHeight="1" x14ac:dyDescent="0.25">
      <c r="A24" s="80" t="s">
        <v>106</v>
      </c>
      <c r="B24" s="273"/>
      <c r="C24" s="355" t="s">
        <v>755</v>
      </c>
      <c r="D24" s="81"/>
      <c r="E24" s="82">
        <v>1</v>
      </c>
      <c r="F24" s="198"/>
      <c r="G24" s="279">
        <v>213</v>
      </c>
      <c r="H24" s="83">
        <v>30</v>
      </c>
      <c r="I24" s="265">
        <v>666</v>
      </c>
      <c r="J24" s="198">
        <f t="shared" si="0"/>
        <v>0</v>
      </c>
      <c r="K24" s="130"/>
      <c r="L24" s="80" t="s">
        <v>133</v>
      </c>
      <c r="M24" s="275"/>
      <c r="N24" s="355" t="s">
        <v>755</v>
      </c>
      <c r="O24" s="86"/>
      <c r="P24" s="86"/>
      <c r="Q24" s="198"/>
      <c r="R24" s="86"/>
      <c r="S24" s="86"/>
      <c r="T24" s="265">
        <v>1124</v>
      </c>
      <c r="U24" s="198">
        <f t="shared" si="1"/>
        <v>0</v>
      </c>
    </row>
    <row r="25" spans="1:21" ht="15.75" customHeight="1" x14ac:dyDescent="0.25">
      <c r="A25" s="80" t="s">
        <v>107</v>
      </c>
      <c r="B25" s="275"/>
      <c r="C25" s="355" t="s">
        <v>755</v>
      </c>
      <c r="D25" s="86"/>
      <c r="E25" s="86"/>
      <c r="F25" s="198"/>
      <c r="G25" s="280"/>
      <c r="H25" s="86"/>
      <c r="I25" s="265">
        <v>666</v>
      </c>
      <c r="J25" s="198">
        <f t="shared" si="0"/>
        <v>0</v>
      </c>
      <c r="K25" s="130"/>
      <c r="L25" s="80" t="s">
        <v>279</v>
      </c>
      <c r="M25" s="275"/>
      <c r="N25" s="355" t="s">
        <v>755</v>
      </c>
      <c r="O25" s="86"/>
      <c r="P25" s="86"/>
      <c r="Q25" s="198"/>
      <c r="R25" s="86"/>
      <c r="S25" s="86"/>
      <c r="T25" s="265">
        <v>1124</v>
      </c>
      <c r="U25" s="198">
        <f t="shared" si="1"/>
        <v>0</v>
      </c>
    </row>
    <row r="26" spans="1:21" ht="15.75" customHeight="1" x14ac:dyDescent="0.25">
      <c r="A26" s="80" t="s">
        <v>270</v>
      </c>
      <c r="B26" s="275"/>
      <c r="C26" s="355" t="s">
        <v>755</v>
      </c>
      <c r="D26" s="86"/>
      <c r="E26" s="86"/>
      <c r="F26" s="198"/>
      <c r="I26" s="265">
        <v>796</v>
      </c>
      <c r="J26" s="198">
        <f t="shared" si="0"/>
        <v>0</v>
      </c>
      <c r="K26" s="130"/>
      <c r="L26" s="80" t="s">
        <v>134</v>
      </c>
      <c r="M26" s="275"/>
      <c r="N26" s="355" t="s">
        <v>755</v>
      </c>
      <c r="O26" s="86"/>
      <c r="P26" s="86"/>
      <c r="Q26" s="198"/>
      <c r="R26" s="86"/>
      <c r="S26" s="86"/>
      <c r="T26" s="265">
        <v>1301</v>
      </c>
      <c r="U26" s="198">
        <f t="shared" si="1"/>
        <v>0</v>
      </c>
    </row>
    <row r="27" spans="1:21" ht="15.75" customHeight="1" x14ac:dyDescent="0.25">
      <c r="A27" s="80" t="s">
        <v>271</v>
      </c>
      <c r="B27" s="275"/>
      <c r="C27" s="355" t="s">
        <v>755</v>
      </c>
      <c r="D27" s="86"/>
      <c r="E27" s="86"/>
      <c r="F27" s="198"/>
      <c r="I27" s="265">
        <v>796</v>
      </c>
      <c r="J27" s="198">
        <f t="shared" si="0"/>
        <v>0</v>
      </c>
      <c r="K27" s="130"/>
      <c r="L27" s="80" t="s">
        <v>280</v>
      </c>
      <c r="M27" s="275"/>
      <c r="N27" s="355" t="s">
        <v>755</v>
      </c>
      <c r="O27" s="86"/>
      <c r="P27" s="86"/>
      <c r="Q27" s="198"/>
      <c r="R27" s="86"/>
      <c r="S27" s="86"/>
      <c r="T27" s="265">
        <v>1301</v>
      </c>
      <c r="U27" s="198">
        <f t="shared" si="1"/>
        <v>0</v>
      </c>
    </row>
    <row r="28" spans="1:21" ht="15.75" customHeight="1" x14ac:dyDescent="0.25">
      <c r="A28" s="80" t="s">
        <v>272</v>
      </c>
      <c r="B28" s="275"/>
      <c r="C28" s="355" t="s">
        <v>755</v>
      </c>
      <c r="D28" s="86"/>
      <c r="E28" s="86"/>
      <c r="F28" s="198"/>
      <c r="I28" s="265">
        <v>925</v>
      </c>
      <c r="J28" s="198">
        <f t="shared" si="0"/>
        <v>0</v>
      </c>
      <c r="K28" s="130"/>
      <c r="L28" s="80" t="s">
        <v>132</v>
      </c>
      <c r="M28" s="282"/>
      <c r="N28" s="355" t="s">
        <v>755</v>
      </c>
      <c r="O28" s="88"/>
      <c r="P28" s="84">
        <v>1</v>
      </c>
      <c r="Q28" s="198"/>
      <c r="R28" s="84">
        <v>587</v>
      </c>
      <c r="S28" s="89">
        <v>83</v>
      </c>
      <c r="T28" s="265">
        <v>951</v>
      </c>
      <c r="U28" s="198">
        <f t="shared" si="1"/>
        <v>0</v>
      </c>
    </row>
    <row r="29" spans="1:21" ht="15.75" customHeight="1" x14ac:dyDescent="0.25">
      <c r="A29" s="80" t="s">
        <v>273</v>
      </c>
      <c r="B29" s="275"/>
      <c r="C29" s="355" t="s">
        <v>755</v>
      </c>
      <c r="D29" s="86"/>
      <c r="E29" s="86"/>
      <c r="F29" s="198"/>
      <c r="I29" s="265">
        <v>925</v>
      </c>
      <c r="J29" s="198">
        <f t="shared" si="0"/>
        <v>0</v>
      </c>
      <c r="K29" s="130"/>
      <c r="L29" s="80" t="s">
        <v>151</v>
      </c>
      <c r="M29" s="282"/>
      <c r="N29" s="355" t="s">
        <v>755</v>
      </c>
      <c r="O29" s="88"/>
      <c r="P29" s="84">
        <v>1</v>
      </c>
      <c r="Q29" s="198"/>
      <c r="R29" s="84">
        <v>599</v>
      </c>
      <c r="S29" s="89">
        <v>87</v>
      </c>
      <c r="T29" s="265">
        <v>951</v>
      </c>
      <c r="U29" s="198">
        <f t="shared" si="1"/>
        <v>0</v>
      </c>
    </row>
    <row r="30" spans="1:21" ht="15.75" customHeight="1" x14ac:dyDescent="0.25">
      <c r="A30" s="80" t="s">
        <v>108</v>
      </c>
      <c r="B30" s="273"/>
      <c r="C30" s="355" t="s">
        <v>755</v>
      </c>
      <c r="D30" s="81"/>
      <c r="E30" s="82">
        <v>1</v>
      </c>
      <c r="F30" s="198"/>
      <c r="G30" s="279">
        <v>213</v>
      </c>
      <c r="H30" s="83">
        <v>30</v>
      </c>
      <c r="I30" s="265">
        <v>628</v>
      </c>
      <c r="J30" s="198">
        <f t="shared" si="0"/>
        <v>0</v>
      </c>
      <c r="K30" s="130"/>
      <c r="L30" s="80" t="s">
        <v>89</v>
      </c>
      <c r="M30" s="281"/>
      <c r="N30" s="355" t="s">
        <v>755</v>
      </c>
      <c r="O30" s="81"/>
      <c r="P30" s="82">
        <v>1</v>
      </c>
      <c r="Q30" s="198"/>
      <c r="R30" s="82">
        <v>471</v>
      </c>
      <c r="S30" s="83">
        <v>69</v>
      </c>
      <c r="T30" s="265">
        <v>1059</v>
      </c>
      <c r="U30" s="198">
        <f t="shared" si="1"/>
        <v>0</v>
      </c>
    </row>
    <row r="31" spans="1:21" ht="15.75" customHeight="1" x14ac:dyDescent="0.25">
      <c r="A31" s="80" t="s">
        <v>109</v>
      </c>
      <c r="B31" s="275"/>
      <c r="C31" s="355" t="s">
        <v>755</v>
      </c>
      <c r="D31" s="86"/>
      <c r="E31" s="86"/>
      <c r="F31" s="198"/>
      <c r="G31" s="280"/>
      <c r="H31" s="86"/>
      <c r="I31" s="265">
        <v>628</v>
      </c>
      <c r="J31" s="198">
        <f t="shared" si="0"/>
        <v>0</v>
      </c>
      <c r="K31" s="130"/>
      <c r="L31" s="80" t="s">
        <v>281</v>
      </c>
      <c r="M31" s="275"/>
      <c r="N31" s="355" t="s">
        <v>755</v>
      </c>
      <c r="O31" s="86"/>
      <c r="P31" s="86"/>
      <c r="Q31" s="198"/>
      <c r="R31" s="86"/>
      <c r="S31" s="86"/>
      <c r="T31" s="265">
        <v>1259</v>
      </c>
      <c r="U31" s="198">
        <f t="shared" si="1"/>
        <v>0</v>
      </c>
    </row>
    <row r="32" spans="1:21" ht="15.75" customHeight="1" x14ac:dyDescent="0.25">
      <c r="A32" s="267" t="s">
        <v>110</v>
      </c>
      <c r="B32" s="275"/>
      <c r="C32" s="355" t="s">
        <v>755</v>
      </c>
      <c r="D32" s="86"/>
      <c r="E32" s="86"/>
      <c r="F32" s="198"/>
      <c r="I32" s="265">
        <v>731</v>
      </c>
      <c r="J32" s="198">
        <f t="shared" si="0"/>
        <v>0</v>
      </c>
      <c r="K32" s="130"/>
      <c r="L32" s="80" t="s">
        <v>282</v>
      </c>
      <c r="M32" s="275"/>
      <c r="N32" s="355" t="s">
        <v>755</v>
      </c>
      <c r="O32" s="86"/>
      <c r="P32" s="86"/>
      <c r="Q32" s="198"/>
      <c r="R32" s="86"/>
      <c r="S32" s="86"/>
      <c r="T32" s="265">
        <v>1398</v>
      </c>
      <c r="U32" s="198">
        <f t="shared" si="1"/>
        <v>0</v>
      </c>
    </row>
    <row r="33" spans="1:21" ht="15.75" customHeight="1" x14ac:dyDescent="0.25">
      <c r="A33" s="267" t="s">
        <v>111</v>
      </c>
      <c r="B33" s="275"/>
      <c r="C33" s="355" t="s">
        <v>755</v>
      </c>
      <c r="D33" s="86"/>
      <c r="E33" s="86"/>
      <c r="F33" s="198"/>
      <c r="I33" s="265">
        <v>731</v>
      </c>
      <c r="J33" s="198">
        <f t="shared" si="0"/>
        <v>0</v>
      </c>
      <c r="K33" s="130"/>
      <c r="L33" s="80" t="s">
        <v>283</v>
      </c>
      <c r="M33" s="275"/>
      <c r="N33" s="355" t="s">
        <v>755</v>
      </c>
      <c r="O33" s="86"/>
      <c r="P33" s="86"/>
      <c r="Q33" s="198"/>
      <c r="R33" s="86"/>
      <c r="S33" s="86"/>
      <c r="T33" s="265">
        <v>1459</v>
      </c>
      <c r="U33" s="198">
        <f t="shared" si="1"/>
        <v>0</v>
      </c>
    </row>
    <row r="34" spans="1:21" ht="15.75" customHeight="1" x14ac:dyDescent="0.25">
      <c r="A34" s="267" t="s">
        <v>274</v>
      </c>
      <c r="B34" s="275"/>
      <c r="C34" s="355" t="s">
        <v>755</v>
      </c>
      <c r="D34" s="86"/>
      <c r="E34" s="86"/>
      <c r="F34" s="198"/>
      <c r="I34" s="265">
        <v>876</v>
      </c>
      <c r="J34" s="198">
        <f t="shared" si="0"/>
        <v>0</v>
      </c>
      <c r="K34" s="130"/>
      <c r="L34" s="80" t="s">
        <v>284</v>
      </c>
      <c r="M34" s="275"/>
      <c r="N34" s="355" t="s">
        <v>755</v>
      </c>
      <c r="O34" s="86"/>
      <c r="P34" s="86"/>
      <c r="Q34" s="198"/>
      <c r="R34" s="86"/>
      <c r="S34" s="86"/>
      <c r="T34" s="265">
        <v>1737</v>
      </c>
      <c r="U34" s="198">
        <f t="shared" si="1"/>
        <v>0</v>
      </c>
    </row>
    <row r="35" spans="1:21" ht="15.75" customHeight="1" x14ac:dyDescent="0.25">
      <c r="A35" s="267" t="s">
        <v>115</v>
      </c>
      <c r="B35" s="275"/>
      <c r="C35" s="355" t="s">
        <v>755</v>
      </c>
      <c r="D35" s="86"/>
      <c r="E35" s="86"/>
      <c r="F35" s="198"/>
      <c r="I35" s="265">
        <v>876</v>
      </c>
      <c r="J35" s="198">
        <f t="shared" si="0"/>
        <v>0</v>
      </c>
      <c r="K35" s="130"/>
      <c r="L35" s="80" t="s">
        <v>285</v>
      </c>
      <c r="M35" s="275"/>
      <c r="N35" s="355" t="s">
        <v>755</v>
      </c>
      <c r="O35" s="86"/>
      <c r="P35" s="86"/>
      <c r="Q35" s="198"/>
      <c r="R35" s="86"/>
      <c r="S35" s="86"/>
      <c r="T35" s="265">
        <v>2086</v>
      </c>
      <c r="U35" s="198">
        <f t="shared" si="1"/>
        <v>0</v>
      </c>
    </row>
    <row r="36" spans="1:21" ht="15.75" customHeight="1" x14ac:dyDescent="0.25">
      <c r="A36" s="267" t="s">
        <v>275</v>
      </c>
      <c r="B36" s="275"/>
      <c r="C36" s="355" t="s">
        <v>755</v>
      </c>
      <c r="D36" s="81"/>
      <c r="E36" s="82">
        <v>1</v>
      </c>
      <c r="F36" s="198"/>
      <c r="G36" s="279">
        <v>302</v>
      </c>
      <c r="H36" s="83">
        <v>41</v>
      </c>
      <c r="I36" s="265">
        <v>985</v>
      </c>
      <c r="J36" s="198">
        <f t="shared" si="0"/>
        <v>0</v>
      </c>
      <c r="K36" s="130"/>
      <c r="L36" s="80" t="s">
        <v>90</v>
      </c>
      <c r="M36" s="276"/>
      <c r="N36" s="355" t="s">
        <v>755</v>
      </c>
      <c r="O36" s="81"/>
      <c r="P36" s="82">
        <v>1</v>
      </c>
      <c r="Q36" s="198"/>
      <c r="R36" s="82">
        <v>518</v>
      </c>
      <c r="S36" s="83">
        <v>72</v>
      </c>
      <c r="T36" s="265">
        <v>1059</v>
      </c>
      <c r="U36" s="198">
        <f t="shared" si="1"/>
        <v>0</v>
      </c>
    </row>
    <row r="37" spans="1:21" ht="15.75" customHeight="1" x14ac:dyDescent="0.25">
      <c r="A37" s="267" t="s">
        <v>117</v>
      </c>
      <c r="B37" s="275"/>
      <c r="C37" s="355" t="s">
        <v>755</v>
      </c>
      <c r="D37" s="81"/>
      <c r="E37" s="82">
        <v>1</v>
      </c>
      <c r="F37" s="198"/>
      <c r="G37" s="279">
        <v>302</v>
      </c>
      <c r="H37" s="83">
        <v>41</v>
      </c>
      <c r="I37" s="265">
        <v>985</v>
      </c>
      <c r="J37" s="198">
        <f t="shared" si="0"/>
        <v>0</v>
      </c>
      <c r="K37" s="130"/>
      <c r="L37" s="80" t="s">
        <v>36</v>
      </c>
      <c r="M37" s="282"/>
      <c r="N37" s="355" t="s">
        <v>755</v>
      </c>
      <c r="O37" s="88"/>
      <c r="P37" s="84">
        <v>1</v>
      </c>
      <c r="Q37" s="198"/>
      <c r="R37" s="84">
        <v>587</v>
      </c>
      <c r="S37" s="89">
        <v>83</v>
      </c>
      <c r="T37" s="265">
        <v>1166</v>
      </c>
      <c r="U37" s="198">
        <f t="shared" si="1"/>
        <v>0</v>
      </c>
    </row>
    <row r="38" spans="1:21" ht="15.75" customHeight="1" x14ac:dyDescent="0.25">
      <c r="A38" s="267" t="s">
        <v>276</v>
      </c>
      <c r="B38" s="275"/>
      <c r="C38" s="355" t="s">
        <v>755</v>
      </c>
      <c r="D38" s="81"/>
      <c r="E38" s="82">
        <v>1</v>
      </c>
      <c r="F38" s="198"/>
      <c r="G38" s="279">
        <v>329</v>
      </c>
      <c r="H38" s="83">
        <v>48</v>
      </c>
      <c r="I38" s="265">
        <v>1020</v>
      </c>
      <c r="J38" s="198">
        <f t="shared" si="0"/>
        <v>0</v>
      </c>
      <c r="K38" s="130"/>
      <c r="L38" s="80" t="s">
        <v>286</v>
      </c>
      <c r="M38" s="275"/>
      <c r="N38" s="355" t="s">
        <v>755</v>
      </c>
      <c r="O38" s="86"/>
      <c r="P38" s="86"/>
      <c r="Q38" s="198"/>
      <c r="R38" s="86"/>
      <c r="S38" s="86"/>
      <c r="T38" s="265">
        <v>1395</v>
      </c>
      <c r="U38" s="198">
        <f t="shared" si="1"/>
        <v>0</v>
      </c>
    </row>
    <row r="39" spans="1:21" ht="15.75" customHeight="1" x14ac:dyDescent="0.25">
      <c r="A39" s="267" t="s">
        <v>116</v>
      </c>
      <c r="B39" s="275"/>
      <c r="C39" s="355" t="s">
        <v>755</v>
      </c>
      <c r="D39" s="86"/>
      <c r="E39" s="86"/>
      <c r="F39" s="198"/>
      <c r="I39" s="265">
        <v>1020</v>
      </c>
      <c r="J39" s="198">
        <f t="shared" si="0"/>
        <v>0</v>
      </c>
      <c r="K39" s="130"/>
      <c r="L39" s="80" t="s">
        <v>287</v>
      </c>
      <c r="M39" s="275"/>
      <c r="N39" s="355" t="s">
        <v>755</v>
      </c>
      <c r="O39" s="86"/>
      <c r="P39" s="86"/>
      <c r="Q39" s="198"/>
      <c r="R39" s="86"/>
      <c r="S39" s="86"/>
      <c r="T39" s="265">
        <v>1623</v>
      </c>
      <c r="U39" s="198">
        <f t="shared" si="1"/>
        <v>0</v>
      </c>
    </row>
    <row r="40" spans="1:21" ht="15.75" customHeight="1" x14ac:dyDescent="0.25">
      <c r="A40" s="267" t="s">
        <v>114</v>
      </c>
      <c r="B40" s="275"/>
      <c r="C40" s="355" t="s">
        <v>755</v>
      </c>
      <c r="D40" s="86"/>
      <c r="E40" s="86"/>
      <c r="F40" s="198"/>
      <c r="G40" s="280"/>
      <c r="H40" s="86"/>
      <c r="I40" s="265">
        <v>1239</v>
      </c>
      <c r="J40" s="198">
        <f t="shared" si="0"/>
        <v>0</v>
      </c>
      <c r="K40" s="130"/>
      <c r="L40" s="80" t="s">
        <v>91</v>
      </c>
      <c r="M40" s="275"/>
      <c r="N40" s="355" t="s">
        <v>755</v>
      </c>
      <c r="O40" s="86"/>
      <c r="P40" s="86"/>
      <c r="Q40" s="198"/>
      <c r="R40" s="86"/>
      <c r="S40" s="86"/>
      <c r="T40" s="265">
        <v>1166</v>
      </c>
      <c r="U40" s="198">
        <f t="shared" si="1"/>
        <v>0</v>
      </c>
    </row>
    <row r="41" spans="1:21" ht="15.75" customHeight="1" x14ac:dyDescent="0.25">
      <c r="A41" s="267" t="s">
        <v>118</v>
      </c>
      <c r="B41" s="275"/>
      <c r="C41" s="355" t="s">
        <v>755</v>
      </c>
      <c r="D41" s="86"/>
      <c r="E41" s="86"/>
      <c r="F41" s="198"/>
      <c r="G41" s="280"/>
      <c r="H41" s="86"/>
      <c r="I41" s="265">
        <v>1239</v>
      </c>
      <c r="J41" s="198">
        <f t="shared" si="0"/>
        <v>0</v>
      </c>
      <c r="K41" s="130"/>
      <c r="L41" s="80" t="s">
        <v>33</v>
      </c>
      <c r="M41" s="282"/>
      <c r="N41" s="355" t="s">
        <v>755</v>
      </c>
      <c r="O41" s="88"/>
      <c r="P41" s="84">
        <v>1</v>
      </c>
      <c r="Q41" s="198"/>
      <c r="R41" s="84">
        <v>587</v>
      </c>
      <c r="S41" s="89">
        <v>83</v>
      </c>
      <c r="T41" s="265">
        <v>1269</v>
      </c>
      <c r="U41" s="198">
        <f t="shared" si="1"/>
        <v>0</v>
      </c>
    </row>
    <row r="42" spans="1:21" ht="15.75" customHeight="1" x14ac:dyDescent="0.25">
      <c r="A42" s="267" t="s">
        <v>277</v>
      </c>
      <c r="B42" s="275"/>
      <c r="C42" s="355" t="s">
        <v>755</v>
      </c>
      <c r="D42" s="86"/>
      <c r="E42" s="86"/>
      <c r="F42" s="198"/>
      <c r="I42" s="265">
        <v>1294</v>
      </c>
      <c r="J42" s="198">
        <f t="shared" si="0"/>
        <v>0</v>
      </c>
      <c r="K42" s="130"/>
      <c r="L42" s="80" t="s">
        <v>288</v>
      </c>
      <c r="M42" s="275"/>
      <c r="N42" s="355" t="s">
        <v>755</v>
      </c>
      <c r="O42" s="86"/>
      <c r="P42" s="86"/>
      <c r="Q42" s="198"/>
      <c r="R42" s="86"/>
      <c r="S42" s="86"/>
      <c r="T42" s="265">
        <v>1521</v>
      </c>
      <c r="U42" s="198">
        <f t="shared" si="1"/>
        <v>0</v>
      </c>
    </row>
    <row r="43" spans="1:21" ht="15.75" customHeight="1" x14ac:dyDescent="0.25">
      <c r="A43" s="267" t="s">
        <v>278</v>
      </c>
      <c r="B43" s="275"/>
      <c r="C43" s="355" t="s">
        <v>755</v>
      </c>
      <c r="D43" s="86"/>
      <c r="E43" s="86"/>
      <c r="F43" s="198"/>
      <c r="I43" s="265">
        <v>1294</v>
      </c>
      <c r="J43" s="198">
        <f t="shared" si="0"/>
        <v>0</v>
      </c>
      <c r="K43" s="130"/>
      <c r="L43" s="80" t="s">
        <v>289</v>
      </c>
      <c r="M43" s="275"/>
      <c r="N43" s="355" t="s">
        <v>755</v>
      </c>
      <c r="O43" s="86"/>
      <c r="P43" s="86"/>
      <c r="Q43" s="198"/>
      <c r="R43" s="86"/>
      <c r="S43" s="86"/>
      <c r="T43" s="265">
        <v>1772</v>
      </c>
      <c r="U43" s="198">
        <f t="shared" si="1"/>
        <v>0</v>
      </c>
    </row>
    <row r="44" spans="1:21" ht="15.75" customHeight="1" x14ac:dyDescent="0.25">
      <c r="A44" s="80" t="s">
        <v>112</v>
      </c>
      <c r="B44" s="275"/>
      <c r="C44" s="355" t="s">
        <v>755</v>
      </c>
      <c r="D44" s="81"/>
      <c r="E44" s="82">
        <v>1</v>
      </c>
      <c r="F44" s="198"/>
      <c r="G44" s="279">
        <v>302</v>
      </c>
      <c r="H44" s="83">
        <v>41</v>
      </c>
      <c r="I44" s="265">
        <v>731</v>
      </c>
      <c r="J44" s="198">
        <f t="shared" si="0"/>
        <v>0</v>
      </c>
      <c r="K44" s="130"/>
      <c r="L44" s="80" t="s">
        <v>92</v>
      </c>
      <c r="M44" s="282"/>
      <c r="N44" s="355" t="s">
        <v>755</v>
      </c>
      <c r="O44" s="88"/>
      <c r="P44" s="84">
        <v>1</v>
      </c>
      <c r="Q44" s="198"/>
      <c r="R44" s="84">
        <v>587</v>
      </c>
      <c r="S44" s="89">
        <v>83</v>
      </c>
      <c r="T44" s="265">
        <v>1275</v>
      </c>
      <c r="U44" s="198">
        <f t="shared" si="1"/>
        <v>0</v>
      </c>
    </row>
    <row r="45" spans="1:21" ht="15.75" customHeight="1" x14ac:dyDescent="0.25">
      <c r="A45" s="80" t="s">
        <v>113</v>
      </c>
      <c r="B45" s="275"/>
      <c r="C45" s="355" t="s">
        <v>755</v>
      </c>
      <c r="D45" s="86"/>
      <c r="E45" s="86"/>
      <c r="F45" s="198"/>
      <c r="G45" s="280"/>
      <c r="H45" s="86"/>
      <c r="I45" s="265">
        <v>731</v>
      </c>
      <c r="J45" s="198">
        <f t="shared" si="0"/>
        <v>0</v>
      </c>
      <c r="K45" s="130"/>
      <c r="L45" s="267" t="s">
        <v>34</v>
      </c>
      <c r="M45" s="282"/>
      <c r="N45" s="355" t="s">
        <v>755</v>
      </c>
      <c r="O45" s="86"/>
      <c r="P45" s="86"/>
      <c r="Q45" s="198"/>
      <c r="R45" s="86"/>
      <c r="S45" s="86"/>
      <c r="T45" s="265">
        <v>1379</v>
      </c>
      <c r="U45" s="198">
        <f t="shared" si="1"/>
        <v>0</v>
      </c>
    </row>
    <row r="46" spans="1:21" ht="15.75" customHeight="1" x14ac:dyDescent="0.25">
      <c r="A46" s="267" t="s">
        <v>450</v>
      </c>
      <c r="B46" s="353"/>
      <c r="C46" s="355" t="s">
        <v>755</v>
      </c>
      <c r="D46" s="86"/>
      <c r="E46" s="86"/>
      <c r="F46" s="198"/>
      <c r="I46" s="265">
        <v>1053</v>
      </c>
      <c r="J46" s="198">
        <f t="shared" si="0"/>
        <v>0</v>
      </c>
      <c r="K46" s="130"/>
      <c r="L46" s="80" t="s">
        <v>290</v>
      </c>
      <c r="M46" s="275"/>
      <c r="N46" s="355" t="s">
        <v>755</v>
      </c>
      <c r="O46" s="86"/>
      <c r="P46" s="86"/>
      <c r="Q46" s="198"/>
      <c r="R46" s="86"/>
      <c r="S46" s="86"/>
      <c r="T46" s="265">
        <v>1657</v>
      </c>
      <c r="U46" s="198">
        <f t="shared" si="1"/>
        <v>0</v>
      </c>
    </row>
    <row r="47" spans="1:21" ht="15.75" customHeight="1" x14ac:dyDescent="0.25">
      <c r="A47" s="267" t="s">
        <v>451</v>
      </c>
      <c r="B47" s="353"/>
      <c r="C47" s="355" t="s">
        <v>755</v>
      </c>
      <c r="D47" s="86"/>
      <c r="E47" s="86"/>
      <c r="F47" s="198"/>
      <c r="I47" s="265">
        <v>1159</v>
      </c>
      <c r="J47" s="198">
        <f t="shared" si="0"/>
        <v>0</v>
      </c>
      <c r="K47" s="130"/>
      <c r="L47" s="80" t="s">
        <v>291</v>
      </c>
      <c r="M47" s="275"/>
      <c r="N47" s="355" t="s">
        <v>755</v>
      </c>
      <c r="O47" s="86"/>
      <c r="P47" s="86"/>
      <c r="Q47" s="198"/>
      <c r="R47" s="86"/>
      <c r="S47" s="86"/>
      <c r="T47" s="265">
        <v>1934</v>
      </c>
      <c r="U47" s="198">
        <f t="shared" si="1"/>
        <v>0</v>
      </c>
    </row>
    <row r="48" spans="1:21" ht="15.75" customHeight="1" x14ac:dyDescent="0.25">
      <c r="A48" s="267" t="s">
        <v>452</v>
      </c>
      <c r="B48" s="353"/>
      <c r="C48" s="355" t="s">
        <v>755</v>
      </c>
      <c r="D48" s="86"/>
      <c r="E48" s="86"/>
      <c r="F48" s="198"/>
      <c r="I48" s="265">
        <v>1307</v>
      </c>
      <c r="J48" s="198">
        <f t="shared" si="0"/>
        <v>0</v>
      </c>
      <c r="K48" s="130"/>
      <c r="L48" s="80" t="s">
        <v>93</v>
      </c>
      <c r="M48" s="282"/>
      <c r="N48" s="355" t="s">
        <v>755</v>
      </c>
      <c r="O48" s="86"/>
      <c r="P48" s="86"/>
      <c r="Q48" s="198"/>
      <c r="R48" s="86"/>
      <c r="S48" s="86"/>
      <c r="T48" s="265">
        <v>1389</v>
      </c>
      <c r="U48" s="198">
        <f t="shared" si="1"/>
        <v>0</v>
      </c>
    </row>
    <row r="49" spans="1:21" ht="15.75" customHeight="1" x14ac:dyDescent="0.25">
      <c r="A49" s="267" t="s">
        <v>453</v>
      </c>
      <c r="B49" s="353"/>
      <c r="C49" s="355" t="s">
        <v>755</v>
      </c>
      <c r="D49" s="86"/>
      <c r="E49" s="86"/>
      <c r="F49" s="198"/>
      <c r="I49" s="265">
        <v>1416</v>
      </c>
      <c r="J49" s="198">
        <f t="shared" si="0"/>
        <v>0</v>
      </c>
      <c r="K49" s="130"/>
      <c r="L49" s="267" t="s">
        <v>35</v>
      </c>
      <c r="M49" s="282"/>
      <c r="N49" s="355" t="s">
        <v>755</v>
      </c>
      <c r="O49" s="88"/>
      <c r="P49" s="84">
        <v>1</v>
      </c>
      <c r="Q49" s="198"/>
      <c r="R49" s="84">
        <v>599</v>
      </c>
      <c r="S49" s="89">
        <v>87</v>
      </c>
      <c r="T49" s="265">
        <v>1479</v>
      </c>
      <c r="U49" s="198">
        <f t="shared" si="1"/>
        <v>0</v>
      </c>
    </row>
    <row r="50" spans="1:21" ht="15.75" customHeight="1" x14ac:dyDescent="0.25">
      <c r="A50" s="267" t="s">
        <v>119</v>
      </c>
      <c r="B50" s="275"/>
      <c r="C50" s="355" t="s">
        <v>755</v>
      </c>
      <c r="D50" s="86"/>
      <c r="E50" s="86"/>
      <c r="F50" s="198"/>
      <c r="I50" s="265">
        <v>837</v>
      </c>
      <c r="J50" s="198">
        <f t="shared" si="0"/>
        <v>0</v>
      </c>
      <c r="K50" s="130"/>
      <c r="L50" s="80" t="s">
        <v>292</v>
      </c>
      <c r="M50" s="275"/>
      <c r="N50" s="355" t="s">
        <v>755</v>
      </c>
      <c r="O50" s="86"/>
      <c r="P50" s="86"/>
      <c r="Q50" s="198"/>
      <c r="R50" s="86"/>
      <c r="S50" s="86"/>
      <c r="T50" s="265">
        <v>1784</v>
      </c>
      <c r="U50" s="198">
        <f t="shared" si="1"/>
        <v>0</v>
      </c>
    </row>
    <row r="51" spans="1:21" ht="15.75" customHeight="1" x14ac:dyDescent="0.25">
      <c r="A51" s="80" t="s">
        <v>120</v>
      </c>
      <c r="B51" s="275"/>
      <c r="C51" s="355" t="s">
        <v>755</v>
      </c>
      <c r="D51" s="86"/>
      <c r="E51" s="86"/>
      <c r="F51" s="198"/>
      <c r="G51" s="280"/>
      <c r="H51" s="86"/>
      <c r="I51" s="265">
        <v>837</v>
      </c>
      <c r="J51" s="198">
        <f t="shared" si="0"/>
        <v>0</v>
      </c>
      <c r="K51" s="130"/>
      <c r="L51" s="80" t="s">
        <v>293</v>
      </c>
      <c r="M51" s="275"/>
      <c r="N51" s="355" t="s">
        <v>755</v>
      </c>
      <c r="O51" s="86"/>
      <c r="P51" s="86"/>
      <c r="Q51" s="198"/>
      <c r="R51" s="86"/>
      <c r="S51" s="86"/>
      <c r="T51" s="265">
        <v>2088</v>
      </c>
      <c r="U51" s="198">
        <f t="shared" si="1"/>
        <v>0</v>
      </c>
    </row>
    <row r="52" spans="1:21" ht="15.75" customHeight="1" x14ac:dyDescent="0.25">
      <c r="A52" s="267" t="s">
        <v>127</v>
      </c>
      <c r="B52" s="275"/>
      <c r="C52" s="355" t="s">
        <v>755</v>
      </c>
      <c r="D52" s="86"/>
      <c r="E52" s="86"/>
      <c r="F52" s="198"/>
      <c r="I52" s="265">
        <v>998</v>
      </c>
      <c r="J52" s="198">
        <f t="shared" si="0"/>
        <v>0</v>
      </c>
      <c r="K52" s="130"/>
      <c r="L52" s="80" t="s">
        <v>94</v>
      </c>
      <c r="M52" s="275"/>
      <c r="N52" s="355" t="s">
        <v>755</v>
      </c>
      <c r="O52" s="86"/>
      <c r="P52" s="86"/>
      <c r="Q52" s="198"/>
      <c r="R52" s="86"/>
      <c r="S52" s="86"/>
      <c r="T52" s="265">
        <v>1494</v>
      </c>
      <c r="U52" s="198">
        <f t="shared" si="1"/>
        <v>0</v>
      </c>
    </row>
    <row r="53" spans="1:21" ht="15.75" customHeight="1" x14ac:dyDescent="0.25">
      <c r="A53" s="80" t="s">
        <v>124</v>
      </c>
      <c r="B53" s="275"/>
      <c r="C53" s="355" t="s">
        <v>755</v>
      </c>
      <c r="D53" s="86"/>
      <c r="E53" s="86"/>
      <c r="F53" s="198"/>
      <c r="I53" s="265">
        <v>998</v>
      </c>
      <c r="J53" s="198">
        <f t="shared" si="0"/>
        <v>0</v>
      </c>
      <c r="K53" s="130"/>
      <c r="L53" s="80" t="s">
        <v>95</v>
      </c>
      <c r="M53" s="282"/>
      <c r="N53" s="355" t="s">
        <v>755</v>
      </c>
      <c r="O53" s="88"/>
      <c r="P53" s="84">
        <v>1</v>
      </c>
      <c r="Q53" s="198"/>
      <c r="R53" s="84">
        <v>599</v>
      </c>
      <c r="S53" s="89">
        <v>87</v>
      </c>
      <c r="T53" s="265">
        <v>863</v>
      </c>
      <c r="U53" s="198">
        <f t="shared" si="1"/>
        <v>0</v>
      </c>
    </row>
    <row r="54" spans="1:21" ht="15.75" customHeight="1" x14ac:dyDescent="0.25">
      <c r="A54" s="267" t="s">
        <v>128</v>
      </c>
      <c r="B54" s="275"/>
      <c r="C54" s="355" t="s">
        <v>755</v>
      </c>
      <c r="D54" s="86"/>
      <c r="E54" s="86"/>
      <c r="F54" s="198"/>
      <c r="I54" s="265">
        <v>1121</v>
      </c>
      <c r="J54" s="198">
        <f t="shared" si="0"/>
        <v>0</v>
      </c>
      <c r="K54" s="130"/>
      <c r="L54" s="80" t="s">
        <v>96</v>
      </c>
      <c r="M54" s="282"/>
      <c r="N54" s="355" t="s">
        <v>755</v>
      </c>
      <c r="O54" s="86"/>
      <c r="P54" s="86"/>
      <c r="Q54" s="198"/>
      <c r="R54" s="86"/>
      <c r="S54" s="86"/>
      <c r="T54" s="265">
        <v>984</v>
      </c>
      <c r="U54" s="198">
        <f t="shared" si="1"/>
        <v>0</v>
      </c>
    </row>
    <row r="55" spans="1:21" ht="15.75" customHeight="1" x14ac:dyDescent="0.25">
      <c r="A55" s="80" t="s">
        <v>126</v>
      </c>
      <c r="B55" s="275"/>
      <c r="C55" s="355" t="s">
        <v>755</v>
      </c>
      <c r="D55" s="86"/>
      <c r="E55" s="86"/>
      <c r="F55" s="198"/>
      <c r="I55" s="265">
        <v>1121</v>
      </c>
      <c r="J55" s="198">
        <f t="shared" si="0"/>
        <v>0</v>
      </c>
      <c r="K55" s="130"/>
      <c r="L55" s="80" t="s">
        <v>97</v>
      </c>
      <c r="M55" s="282"/>
      <c r="N55" s="355" t="s">
        <v>755</v>
      </c>
      <c r="O55" s="86"/>
      <c r="P55" s="86"/>
      <c r="Q55" s="198"/>
      <c r="R55" s="86"/>
      <c r="S55" s="86"/>
      <c r="T55" s="265">
        <v>1105</v>
      </c>
      <c r="U55" s="198">
        <f t="shared" si="1"/>
        <v>0</v>
      </c>
    </row>
    <row r="56" spans="1:21" ht="15.75" customHeight="1" x14ac:dyDescent="0.25">
      <c r="A56" s="267" t="s">
        <v>129</v>
      </c>
      <c r="B56" s="273"/>
      <c r="C56" s="355" t="s">
        <v>755</v>
      </c>
      <c r="D56" s="81"/>
      <c r="E56" s="82">
        <v>1</v>
      </c>
      <c r="F56" s="198"/>
      <c r="G56" s="279">
        <v>382</v>
      </c>
      <c r="H56" s="83">
        <v>55</v>
      </c>
      <c r="I56" s="265">
        <v>1158</v>
      </c>
      <c r="J56" s="198">
        <f>F56*I56</f>
        <v>0</v>
      </c>
      <c r="K56" s="130"/>
      <c r="L56" s="80" t="s">
        <v>98</v>
      </c>
      <c r="M56" s="281"/>
      <c r="N56" s="355" t="s">
        <v>755</v>
      </c>
      <c r="O56" s="81"/>
      <c r="P56" s="82">
        <v>1</v>
      </c>
      <c r="Q56" s="198"/>
      <c r="R56" s="82">
        <v>645</v>
      </c>
      <c r="S56" s="83">
        <v>90</v>
      </c>
      <c r="T56" s="265">
        <v>1359</v>
      </c>
      <c r="U56" s="198">
        <f t="shared" si="1"/>
        <v>0</v>
      </c>
    </row>
    <row r="57" spans="1:21" ht="15.75" customHeight="1" x14ac:dyDescent="0.25">
      <c r="A57" s="80" t="s">
        <v>125</v>
      </c>
      <c r="B57" s="276"/>
      <c r="C57" s="355" t="s">
        <v>755</v>
      </c>
      <c r="D57" s="81"/>
      <c r="E57" s="82">
        <v>1</v>
      </c>
      <c r="F57" s="198"/>
      <c r="G57" s="279">
        <v>555</v>
      </c>
      <c r="H57" s="83">
        <v>78</v>
      </c>
      <c r="I57" s="265">
        <v>1158</v>
      </c>
      <c r="J57" s="198">
        <f>F57*I57</f>
        <v>0</v>
      </c>
      <c r="K57" s="130"/>
      <c r="L57" s="80" t="s">
        <v>99</v>
      </c>
      <c r="M57" s="281"/>
      <c r="N57" s="355" t="s">
        <v>755</v>
      </c>
      <c r="O57" s="81"/>
      <c r="P57" s="82">
        <v>1</v>
      </c>
      <c r="Q57" s="198"/>
      <c r="R57" s="82">
        <v>645</v>
      </c>
      <c r="S57" s="83">
        <v>90</v>
      </c>
      <c r="T57" s="265">
        <v>1650</v>
      </c>
      <c r="U57" s="198">
        <f t="shared" si="1"/>
        <v>0</v>
      </c>
    </row>
    <row r="58" spans="1:21" ht="15.75" customHeight="1" x14ac:dyDescent="0.25">
      <c r="A58" s="267" t="s">
        <v>123</v>
      </c>
      <c r="B58" s="275"/>
      <c r="C58" s="355" t="s">
        <v>755</v>
      </c>
      <c r="D58" s="86"/>
      <c r="E58" s="86"/>
      <c r="F58" s="198"/>
      <c r="I58" s="265">
        <v>1405</v>
      </c>
      <c r="J58" s="198">
        <f>F58*I58</f>
        <v>0</v>
      </c>
      <c r="K58" s="130"/>
      <c r="L58" s="80" t="s">
        <v>100</v>
      </c>
      <c r="M58" s="281"/>
      <c r="N58" s="355" t="s">
        <v>755</v>
      </c>
      <c r="O58" s="81"/>
      <c r="P58" s="82">
        <v>1</v>
      </c>
      <c r="Q58" s="198"/>
      <c r="R58" s="82">
        <v>645</v>
      </c>
      <c r="S58" s="83">
        <v>90</v>
      </c>
      <c r="T58" s="84">
        <v>2323</v>
      </c>
      <c r="U58" s="198">
        <f t="shared" si="1"/>
        <v>0</v>
      </c>
    </row>
    <row r="59" spans="1:21" ht="15.75" customHeight="1" x14ac:dyDescent="0.25">
      <c r="A59" s="80" t="s">
        <v>493</v>
      </c>
      <c r="B59" s="275"/>
      <c r="C59" s="355" t="s">
        <v>755</v>
      </c>
      <c r="D59" s="86"/>
      <c r="E59" s="86"/>
      <c r="F59" s="198"/>
      <c r="I59" s="265">
        <v>1405</v>
      </c>
      <c r="J59" s="198">
        <f>F59*I59</f>
        <v>0</v>
      </c>
      <c r="K59" s="259"/>
      <c r="L59" s="80"/>
      <c r="M59" s="276"/>
      <c r="N59" s="80"/>
      <c r="O59" s="81"/>
      <c r="P59" s="82">
        <v>1</v>
      </c>
      <c r="Q59" s="82"/>
      <c r="R59" s="82">
        <v>518</v>
      </c>
      <c r="S59" s="83">
        <v>72</v>
      </c>
      <c r="T59" s="84"/>
      <c r="U59" s="82"/>
    </row>
    <row r="60" spans="1:21" ht="15.75" customHeight="1" x14ac:dyDescent="0.25">
      <c r="A60" s="80" t="s">
        <v>121</v>
      </c>
      <c r="B60" s="275"/>
      <c r="C60" s="355" t="s">
        <v>755</v>
      </c>
      <c r="D60" s="86"/>
      <c r="E60" s="86"/>
      <c r="F60" s="198"/>
      <c r="G60" s="280"/>
      <c r="H60" s="86"/>
      <c r="I60" s="265">
        <v>842</v>
      </c>
      <c r="J60" s="198">
        <f t="shared" si="0"/>
        <v>0</v>
      </c>
      <c r="K60" s="259"/>
      <c r="L60" s="80"/>
      <c r="M60" s="276"/>
      <c r="N60" s="80"/>
      <c r="O60" s="81"/>
      <c r="P60" s="82"/>
      <c r="Q60" s="82"/>
      <c r="R60" s="82"/>
      <c r="S60" s="83"/>
      <c r="T60" s="84"/>
      <c r="U60" s="82"/>
    </row>
    <row r="61" spans="1:21" ht="15.75" customHeight="1" x14ac:dyDescent="0.25">
      <c r="A61" s="80" t="s">
        <v>122</v>
      </c>
      <c r="B61" s="275"/>
      <c r="C61" s="355" t="s">
        <v>755</v>
      </c>
      <c r="D61" s="81"/>
      <c r="E61" s="82">
        <v>1</v>
      </c>
      <c r="F61" s="198"/>
      <c r="G61" s="279">
        <v>302</v>
      </c>
      <c r="H61" s="83">
        <v>41</v>
      </c>
      <c r="I61" s="265">
        <v>842</v>
      </c>
      <c r="J61" s="198">
        <f t="shared" si="0"/>
        <v>0</v>
      </c>
      <c r="K61" s="90"/>
      <c r="L61" s="80"/>
      <c r="M61" s="276"/>
      <c r="N61" s="80"/>
      <c r="O61" s="81"/>
      <c r="P61" s="82"/>
      <c r="Q61" s="82"/>
      <c r="R61" s="82"/>
      <c r="S61" s="83"/>
      <c r="T61" s="84"/>
      <c r="U61" s="82"/>
    </row>
    <row r="62" spans="1:21" ht="15.75" customHeight="1" x14ac:dyDescent="0.25">
      <c r="A62" s="254"/>
      <c r="B62" s="277"/>
      <c r="C62" s="278"/>
      <c r="D62" s="252"/>
      <c r="E62" s="252"/>
      <c r="F62" s="252"/>
      <c r="G62" s="252"/>
      <c r="H62" s="252"/>
      <c r="I62" s="258"/>
      <c r="J62" s="256"/>
      <c r="K62" s="284"/>
      <c r="L62" s="254"/>
      <c r="M62" s="283"/>
      <c r="N62" s="254"/>
      <c r="O62" s="255"/>
      <c r="P62" s="256"/>
      <c r="Q62" s="256"/>
      <c r="R62" s="256"/>
      <c r="S62" s="257"/>
      <c r="T62" s="258"/>
      <c r="U62" s="256"/>
    </row>
    <row r="63" spans="1:21" ht="15.75" customHeight="1" x14ac:dyDescent="0.25">
      <c r="A63" s="254"/>
      <c r="B63" s="277"/>
      <c r="C63" s="278"/>
      <c r="D63" s="252"/>
      <c r="E63" s="252"/>
      <c r="F63" s="252"/>
      <c r="G63" s="252"/>
      <c r="H63" s="252"/>
      <c r="I63" s="258"/>
      <c r="J63" s="256"/>
      <c r="K63" s="284"/>
      <c r="L63" s="254"/>
      <c r="M63" s="283"/>
      <c r="N63" s="254"/>
      <c r="O63" s="255"/>
      <c r="P63" s="256"/>
      <c r="Q63" s="256"/>
      <c r="R63" s="256"/>
      <c r="S63" s="257"/>
      <c r="T63" s="258"/>
      <c r="U63" s="256"/>
    </row>
    <row r="64" spans="1:21" ht="15.75" customHeight="1" x14ac:dyDescent="0.25">
      <c r="J64" s="91"/>
      <c r="K64" s="92"/>
      <c r="U64" s="91"/>
    </row>
    <row r="65" spans="1:21" ht="15.75" customHeight="1" x14ac:dyDescent="0.25">
      <c r="I65" s="367" t="s">
        <v>37</v>
      </c>
      <c r="J65" s="91">
        <f>SUM(J22:J61)</f>
        <v>0</v>
      </c>
      <c r="K65" s="92"/>
      <c r="T65" s="367" t="s">
        <v>37</v>
      </c>
      <c r="U65" s="91">
        <f>SUM(U22:U61)</f>
        <v>0</v>
      </c>
    </row>
    <row r="66" spans="1:21" ht="14.25" customHeight="1" x14ac:dyDescent="0.25">
      <c r="A66" s="93"/>
      <c r="B66" s="94"/>
      <c r="C66" s="93"/>
      <c r="D66" s="95"/>
      <c r="E66" s="96"/>
      <c r="F66" s="92"/>
      <c r="G66" s="96"/>
      <c r="H66" s="97"/>
      <c r="I66" s="91"/>
      <c r="J66" s="98"/>
      <c r="K66" s="92"/>
      <c r="L66" s="99"/>
      <c r="M66" s="9"/>
      <c r="N66" s="99"/>
      <c r="O66" s="100"/>
      <c r="P66" s="92"/>
      <c r="Q66" s="92"/>
      <c r="R66" s="92"/>
      <c r="S66" s="92"/>
      <c r="T66" s="91"/>
      <c r="U66" s="101"/>
    </row>
    <row r="67" spans="1:21" ht="18" customHeight="1" x14ac:dyDescent="0.35">
      <c r="A67" s="1"/>
      <c r="B67" s="2"/>
      <c r="C67" s="1"/>
      <c r="D67" s="2"/>
      <c r="E67" s="1"/>
      <c r="F67" s="636" t="s">
        <v>0</v>
      </c>
      <c r="G67" s="636"/>
      <c r="H67" s="636"/>
      <c r="I67" s="636"/>
      <c r="J67" s="636"/>
      <c r="K67" s="636"/>
      <c r="L67" s="636"/>
      <c r="M67" s="636"/>
      <c r="N67" s="3"/>
      <c r="O67" s="3"/>
      <c r="P67" s="3"/>
      <c r="Q67" s="3"/>
      <c r="R67" s="3"/>
      <c r="S67" s="3"/>
      <c r="T67" s="3"/>
      <c r="U67" s="3"/>
    </row>
    <row r="68" spans="1:21" ht="18.75" customHeight="1" x14ac:dyDescent="0.35">
      <c r="A68" s="1"/>
      <c r="B68" s="2"/>
      <c r="C68" s="1"/>
      <c r="D68" s="2"/>
      <c r="E68" s="1"/>
      <c r="F68" s="636" t="s">
        <v>442</v>
      </c>
      <c r="G68" s="636"/>
      <c r="H68" s="636"/>
      <c r="I68" s="636"/>
      <c r="J68" s="636"/>
      <c r="K68" s="636"/>
      <c r="L68" s="636"/>
      <c r="M68" s="636"/>
      <c r="R68" s="3"/>
      <c r="S68" s="3"/>
      <c r="T68" s="3"/>
      <c r="U68" s="3"/>
    </row>
    <row r="69" spans="1:21" ht="14.25" customHeight="1" x14ac:dyDescent="0.25">
      <c r="A69" s="1"/>
      <c r="B69" s="2"/>
      <c r="C69" s="1"/>
      <c r="D69" s="2"/>
      <c r="E69" s="1"/>
      <c r="F69" s="1"/>
      <c r="G69" s="2"/>
      <c r="H69" s="2"/>
      <c r="I69" s="639"/>
      <c r="J69" s="639"/>
      <c r="K69" s="639"/>
      <c r="L69" s="639"/>
      <c r="M69" s="639"/>
      <c r="N69" s="1"/>
      <c r="O69" s="2"/>
      <c r="P69" s="4"/>
      <c r="Q69" s="4"/>
      <c r="R69" s="1"/>
      <c r="S69" s="1"/>
      <c r="T69" s="1"/>
      <c r="U69" s="1"/>
    </row>
    <row r="70" spans="1:21" ht="16.5" customHeight="1" x14ac:dyDescent="0.25">
      <c r="B70" s="5"/>
      <c r="C70" s="6" t="s">
        <v>2</v>
      </c>
      <c r="D70" s="5"/>
      <c r="E70" s="7"/>
      <c r="F70" s="7"/>
      <c r="G70" s="2"/>
      <c r="H70" s="2"/>
      <c r="I70" s="2"/>
      <c r="J70" s="1"/>
      <c r="K70" s="1"/>
      <c r="L70" s="6" t="s">
        <v>3</v>
      </c>
      <c r="M70" s="343"/>
      <c r="O70" s="5"/>
      <c r="P70" s="7"/>
      <c r="Q70" s="7"/>
      <c r="R70" s="2"/>
      <c r="S70" s="2"/>
      <c r="T70" s="2"/>
      <c r="U70" s="1"/>
    </row>
    <row r="71" spans="1:21" ht="15.75" customHeight="1" x14ac:dyDescent="0.25">
      <c r="B71" s="9"/>
      <c r="C71" s="10" t="s">
        <v>4</v>
      </c>
      <c r="L71" s="11" t="s">
        <v>5</v>
      </c>
      <c r="M71" s="12"/>
      <c r="N71" s="1"/>
      <c r="O71" s="2"/>
      <c r="P71" s="4"/>
      <c r="Q71" s="4"/>
      <c r="R71" s="1"/>
      <c r="S71" s="1"/>
      <c r="T71" s="1"/>
      <c r="U71" s="1"/>
    </row>
    <row r="72" spans="1:21" ht="14.25" customHeight="1" x14ac:dyDescent="0.25">
      <c r="A72" s="1"/>
      <c r="B72" s="2"/>
      <c r="C72" s="1"/>
      <c r="D72" s="2"/>
      <c r="E72" s="1"/>
      <c r="F72" s="1"/>
      <c r="G72" s="2"/>
      <c r="H72" s="2"/>
      <c r="I72" s="2"/>
      <c r="J72" s="1"/>
      <c r="K72" s="1"/>
      <c r="L72" s="1"/>
      <c r="M72" s="2"/>
      <c r="N72" s="1"/>
      <c r="O72" s="2"/>
      <c r="P72" s="4"/>
      <c r="Q72" s="4"/>
      <c r="R72" s="1"/>
      <c r="S72" s="1"/>
      <c r="T72" s="1"/>
      <c r="U72" s="1"/>
    </row>
    <row r="73" spans="1:21" ht="23.25" customHeight="1" x14ac:dyDescent="0.25">
      <c r="A73" s="13" t="s">
        <v>6</v>
      </c>
      <c r="B73" s="14"/>
      <c r="C73" s="15"/>
      <c r="D73" s="13" t="s">
        <v>7</v>
      </c>
      <c r="E73" s="13"/>
      <c r="F73" s="13" t="s">
        <v>7</v>
      </c>
      <c r="G73" s="13"/>
      <c r="H73" s="13"/>
      <c r="I73" s="13"/>
      <c r="J73" s="13"/>
      <c r="K73" s="13"/>
      <c r="L73" s="13"/>
      <c r="M73" s="13" t="s">
        <v>8</v>
      </c>
      <c r="N73" s="16"/>
      <c r="O73" s="17"/>
      <c r="P73" s="6"/>
      <c r="Q73" s="18"/>
      <c r="R73" s="19"/>
      <c r="S73" s="18"/>
      <c r="T73" s="18"/>
      <c r="U73" s="18"/>
    </row>
    <row r="74" spans="1:21" ht="23.25" customHeight="1" x14ac:dyDescent="0.25">
      <c r="A74" s="13" t="s">
        <v>9</v>
      </c>
      <c r="B74" s="20"/>
      <c r="C74" s="21"/>
      <c r="D74" s="19"/>
      <c r="E74" s="19"/>
      <c r="F74" s="19"/>
      <c r="G74" s="19"/>
      <c r="H74" s="19"/>
      <c r="I74" s="19"/>
      <c r="J74" s="19"/>
      <c r="K74" s="13" t="s">
        <v>10</v>
      </c>
      <c r="L74" s="19"/>
      <c r="M74" s="13" t="s">
        <v>11</v>
      </c>
      <c r="O74" s="20"/>
      <c r="P74" s="18"/>
      <c r="Q74" s="18"/>
      <c r="R74" s="13"/>
      <c r="S74" s="22"/>
      <c r="T74" s="22"/>
      <c r="U74" s="22"/>
    </row>
    <row r="75" spans="1:21" ht="23.25" customHeight="1" x14ac:dyDescent="0.25">
      <c r="A75" s="23" t="s">
        <v>12</v>
      </c>
      <c r="B75" s="23"/>
      <c r="D75" s="23"/>
      <c r="E75" s="23"/>
      <c r="F75" s="24" t="s">
        <v>13</v>
      </c>
      <c r="G75" s="23"/>
      <c r="H75" s="23"/>
      <c r="I75" s="25" t="s">
        <v>14</v>
      </c>
      <c r="K75" s="23" t="s">
        <v>15</v>
      </c>
      <c r="L75" s="23"/>
      <c r="M75" s="23"/>
      <c r="N75" s="23"/>
      <c r="O75" s="23"/>
      <c r="P75" s="23"/>
      <c r="Q75" s="23"/>
      <c r="R75" s="23"/>
      <c r="S75" s="23"/>
      <c r="T75" s="23"/>
      <c r="U75" s="23"/>
    </row>
    <row r="76" spans="1:21" ht="23.25" customHeight="1" x14ac:dyDescent="0.25">
      <c r="A76" s="23" t="s">
        <v>16</v>
      </c>
      <c r="B76" s="26"/>
      <c r="C76" s="27"/>
      <c r="D76" s="23" t="s">
        <v>17</v>
      </c>
      <c r="E76" s="23"/>
      <c r="F76" s="23"/>
      <c r="G76" s="23"/>
      <c r="H76" s="23"/>
      <c r="I76" s="23"/>
      <c r="J76" s="23" t="s">
        <v>17</v>
      </c>
      <c r="K76" s="23"/>
      <c r="L76" s="23"/>
      <c r="M76" s="23"/>
      <c r="N76" s="23"/>
      <c r="O76" s="26"/>
      <c r="P76" s="28"/>
      <c r="Q76" s="28"/>
      <c r="R76" s="29"/>
      <c r="S76" s="29"/>
      <c r="T76" s="29"/>
      <c r="U76" s="29"/>
    </row>
    <row r="77" spans="1:21" ht="24" customHeight="1" thickBot="1" x14ac:dyDescent="0.3">
      <c r="A77" s="30" t="s">
        <v>18</v>
      </c>
      <c r="B77" s="24"/>
      <c r="C77" s="23"/>
      <c r="D77" s="31"/>
      <c r="E77" s="31"/>
      <c r="F77" s="31"/>
      <c r="G77" s="31"/>
      <c r="H77" s="31"/>
      <c r="I77" s="31"/>
      <c r="J77" s="31"/>
      <c r="K77" s="31"/>
      <c r="L77" s="23" t="s">
        <v>19</v>
      </c>
      <c r="M77" s="32"/>
      <c r="N77" s="33"/>
      <c r="O77" s="34"/>
      <c r="P77" s="35"/>
      <c r="Q77" s="35"/>
      <c r="R77" s="36"/>
      <c r="S77" s="36"/>
      <c r="T77" s="36"/>
      <c r="U77" s="36"/>
    </row>
    <row r="78" spans="1:21" ht="31.5" customHeight="1" thickBot="1" x14ac:dyDescent="0.3">
      <c r="A78" s="37" t="s">
        <v>20</v>
      </c>
      <c r="B78" s="38"/>
      <c r="C78" s="1" t="s">
        <v>21</v>
      </c>
      <c r="D78" s="39"/>
      <c r="E78" s="40"/>
      <c r="F78" s="40"/>
      <c r="G78" s="41"/>
      <c r="H78" s="41"/>
      <c r="I78" s="41"/>
      <c r="J78" s="41"/>
      <c r="K78" s="640" t="s">
        <v>22</v>
      </c>
      <c r="L78" s="641"/>
      <c r="M78" s="642"/>
      <c r="N78" s="642"/>
      <c r="O78" s="642"/>
      <c r="P78" s="642"/>
      <c r="Q78" s="642"/>
      <c r="R78" s="642"/>
      <c r="S78" s="642"/>
      <c r="T78" s="642"/>
      <c r="U78" s="642"/>
    </row>
    <row r="79" spans="1:21" ht="19.5" customHeight="1" x14ac:dyDescent="0.25">
      <c r="A79" s="40"/>
      <c r="B79" s="42"/>
      <c r="C79" s="43" t="s">
        <v>23</v>
      </c>
      <c r="D79" s="39"/>
      <c r="E79" s="40"/>
      <c r="F79" s="40"/>
      <c r="G79" s="40"/>
      <c r="H79" s="40"/>
      <c r="I79" s="40"/>
      <c r="J79" s="40"/>
      <c r="K79" s="44"/>
      <c r="L79" s="377" t="s">
        <v>496</v>
      </c>
      <c r="M79" s="378"/>
      <c r="N79" s="378"/>
      <c r="O79" s="378"/>
      <c r="P79" s="378"/>
      <c r="Q79" s="378"/>
      <c r="R79" s="378"/>
      <c r="S79" s="378"/>
      <c r="T79" s="378"/>
      <c r="U79" s="379"/>
    </row>
    <row r="80" spans="1:21" ht="19.5" customHeight="1" x14ac:dyDescent="0.25">
      <c r="A80" s="40"/>
      <c r="B80" s="42"/>
      <c r="C80" s="43" t="s">
        <v>24</v>
      </c>
      <c r="D80" s="39"/>
      <c r="E80" s="40"/>
      <c r="F80" s="40"/>
      <c r="G80" s="40"/>
      <c r="H80" s="40"/>
      <c r="I80" s="40"/>
      <c r="J80" s="40"/>
      <c r="K80" s="44"/>
      <c r="L80" s="168" t="s">
        <v>497</v>
      </c>
      <c r="M80" s="380"/>
      <c r="N80" s="380"/>
      <c r="O80" s="380"/>
      <c r="P80" s="380"/>
      <c r="Q80" s="380"/>
      <c r="R80" s="380"/>
      <c r="S80" s="380"/>
      <c r="T80" s="380"/>
      <c r="U80" s="381"/>
    </row>
    <row r="81" spans="1:21" ht="19.5" customHeight="1" thickBot="1" x14ac:dyDescent="0.3">
      <c r="A81" s="40"/>
      <c r="B81" s="48"/>
      <c r="C81" s="43" t="s">
        <v>25</v>
      </c>
      <c r="D81" s="39"/>
      <c r="E81" s="40"/>
      <c r="F81" s="40"/>
      <c r="G81" s="40"/>
      <c r="H81" s="40"/>
      <c r="I81" s="40"/>
      <c r="J81" s="40"/>
      <c r="K81" s="44"/>
      <c r="L81" s="168" t="s">
        <v>498</v>
      </c>
      <c r="M81" s="382"/>
      <c r="N81" s="382"/>
      <c r="O81" s="382"/>
      <c r="P81" s="382"/>
      <c r="Q81" s="382"/>
      <c r="R81" s="382"/>
      <c r="S81" s="382"/>
      <c r="T81" s="382"/>
      <c r="U81" s="383"/>
    </row>
    <row r="82" spans="1:21" ht="19.5" customHeight="1" thickBot="1" x14ac:dyDescent="0.3">
      <c r="A82" s="51" t="s">
        <v>26</v>
      </c>
      <c r="B82" s="52"/>
      <c r="C82" s="53"/>
      <c r="D82" s="54"/>
      <c r="E82" s="55"/>
      <c r="F82" s="55"/>
      <c r="G82" s="55"/>
      <c r="H82" s="55"/>
      <c r="I82" s="55"/>
      <c r="J82" s="55"/>
      <c r="K82" s="44"/>
      <c r="L82" s="387" t="s">
        <v>499</v>
      </c>
      <c r="M82" s="388"/>
      <c r="N82" s="389"/>
      <c r="O82" s="390"/>
      <c r="P82" s="391"/>
      <c r="Q82" s="391"/>
      <c r="R82" s="392"/>
      <c r="S82" s="392"/>
      <c r="T82" s="392"/>
      <c r="U82" s="280"/>
    </row>
    <row r="83" spans="1:21" ht="19.5" customHeight="1" x14ac:dyDescent="0.25">
      <c r="A83" s="60"/>
      <c r="B83" s="61"/>
      <c r="C83" s="62"/>
      <c r="D83" s="39"/>
      <c r="E83" s="40"/>
      <c r="F83" s="40"/>
      <c r="G83" s="40"/>
      <c r="H83" s="40"/>
      <c r="I83" s="40"/>
      <c r="J83" s="40"/>
      <c r="K83" s="44"/>
      <c r="L83" s="387" t="s">
        <v>500</v>
      </c>
      <c r="M83" s="388"/>
      <c r="N83" s="389"/>
      <c r="O83" s="390"/>
      <c r="P83" s="391"/>
      <c r="Q83" s="391"/>
      <c r="R83" s="392"/>
      <c r="S83" s="392"/>
      <c r="T83" s="392"/>
      <c r="U83" s="280"/>
    </row>
    <row r="84" spans="1:21" ht="19.5" customHeight="1" thickBot="1" x14ac:dyDescent="0.3">
      <c r="A84" s="60"/>
      <c r="B84" s="61"/>
      <c r="D84" s="39"/>
      <c r="E84" s="40"/>
      <c r="F84" s="40"/>
      <c r="G84" s="40"/>
      <c r="H84" s="40"/>
      <c r="I84" s="40"/>
      <c r="J84" s="40"/>
      <c r="K84" s="554"/>
      <c r="L84" s="387" t="s">
        <v>776</v>
      </c>
      <c r="M84" s="560"/>
      <c r="N84" s="561"/>
      <c r="O84" s="562"/>
      <c r="P84" s="563"/>
      <c r="Q84" s="563"/>
      <c r="R84" s="564"/>
      <c r="S84" s="564"/>
      <c r="T84" s="564"/>
      <c r="U84" s="517"/>
    </row>
    <row r="85" spans="1:21" ht="4.5" customHeight="1" thickBot="1" x14ac:dyDescent="0.3">
      <c r="A85" s="70"/>
      <c r="B85" s="71"/>
      <c r="C85" s="72"/>
      <c r="D85" s="71"/>
      <c r="E85" s="72"/>
      <c r="F85" s="72"/>
      <c r="G85" s="72"/>
      <c r="H85" s="72"/>
      <c r="I85" s="72"/>
      <c r="J85" s="72"/>
      <c r="K85" s="72"/>
      <c r="L85" s="555"/>
      <c r="M85" s="556"/>
      <c r="N85" s="557"/>
      <c r="O85" s="558"/>
      <c r="P85" s="558"/>
      <c r="Q85" s="558"/>
      <c r="R85" s="558"/>
      <c r="S85" s="558"/>
      <c r="T85" s="558"/>
      <c r="U85" s="559"/>
    </row>
    <row r="86" spans="1:21" ht="27" customHeight="1" thickBot="1" x14ac:dyDescent="0.3">
      <c r="A86" s="114" t="s">
        <v>1</v>
      </c>
      <c r="B86" s="102"/>
      <c r="C86" s="115" t="s">
        <v>765</v>
      </c>
      <c r="D86" s="116" t="s">
        <v>27</v>
      </c>
      <c r="E86" s="292" t="s">
        <v>28</v>
      </c>
      <c r="F86" s="117" t="s">
        <v>27</v>
      </c>
      <c r="G86" s="116" t="s">
        <v>29</v>
      </c>
      <c r="H86" s="116" t="s">
        <v>30</v>
      </c>
      <c r="I86" s="117" t="s">
        <v>29</v>
      </c>
      <c r="J86" s="288" t="s">
        <v>31</v>
      </c>
      <c r="K86" s="79"/>
      <c r="L86" s="114" t="s">
        <v>441</v>
      </c>
      <c r="M86" s="102"/>
      <c r="N86" s="115" t="s">
        <v>765</v>
      </c>
      <c r="O86" s="117" t="s">
        <v>27</v>
      </c>
      <c r="P86" s="116" t="s">
        <v>28</v>
      </c>
      <c r="Q86" s="117" t="s">
        <v>27</v>
      </c>
      <c r="R86" s="116" t="s">
        <v>29</v>
      </c>
      <c r="S86" s="116" t="s">
        <v>30</v>
      </c>
      <c r="T86" s="117" t="s">
        <v>29</v>
      </c>
      <c r="U86" s="288" t="s">
        <v>31</v>
      </c>
    </row>
    <row r="87" spans="1:21" ht="16.5" customHeight="1" x14ac:dyDescent="0.25">
      <c r="A87" s="289" t="s">
        <v>146</v>
      </c>
      <c r="B87" s="290"/>
      <c r="C87" s="354" t="s">
        <v>755</v>
      </c>
      <c r="D87" s="291"/>
      <c r="E87" s="198">
        <v>793</v>
      </c>
      <c r="F87" s="198"/>
      <c r="G87" s="198">
        <v>793</v>
      </c>
      <c r="H87" s="198">
        <f>D87*E87</f>
        <v>0</v>
      </c>
      <c r="I87" s="121">
        <v>857</v>
      </c>
      <c r="J87" s="198">
        <f>F87*I87</f>
        <v>0</v>
      </c>
      <c r="K87" s="103"/>
      <c r="L87" s="87" t="s">
        <v>170</v>
      </c>
      <c r="M87" s="131"/>
      <c r="N87" s="354" t="s">
        <v>755</v>
      </c>
      <c r="O87" s="125"/>
      <c r="P87" s="84">
        <v>860</v>
      </c>
      <c r="Q87" s="84"/>
      <c r="R87" s="84">
        <v>860</v>
      </c>
      <c r="S87" s="84">
        <f>O87*P87</f>
        <v>0</v>
      </c>
      <c r="T87" s="84">
        <v>2167</v>
      </c>
      <c r="U87" s="82">
        <f t="shared" ref="U87:U101" si="2">T87*Q87</f>
        <v>0</v>
      </c>
    </row>
    <row r="88" spans="1:21" ht="16.5" customHeight="1" x14ac:dyDescent="0.25">
      <c r="A88" s="289" t="s">
        <v>322</v>
      </c>
      <c r="B88" s="86"/>
      <c r="C88" s="354" t="s">
        <v>755</v>
      </c>
      <c r="D88" s="86"/>
      <c r="E88" s="86"/>
      <c r="F88" s="198"/>
      <c r="I88" s="121">
        <v>940</v>
      </c>
      <c r="J88" s="198">
        <f t="shared" ref="J88:J108" si="3">F88*I88</f>
        <v>0</v>
      </c>
      <c r="K88" s="103"/>
      <c r="L88" s="87" t="s">
        <v>171</v>
      </c>
      <c r="M88" s="86"/>
      <c r="N88" s="354" t="s">
        <v>755</v>
      </c>
      <c r="O88" s="86"/>
      <c r="P88" s="86"/>
      <c r="Q88" s="84"/>
      <c r="R88" s="86"/>
      <c r="S88" s="86"/>
      <c r="T88" s="84">
        <v>2808</v>
      </c>
      <c r="U88" s="82">
        <f t="shared" si="2"/>
        <v>0</v>
      </c>
    </row>
    <row r="89" spans="1:21" ht="16.5" customHeight="1" x14ac:dyDescent="0.25">
      <c r="A89" s="267" t="s">
        <v>38</v>
      </c>
      <c r="B89" s="276"/>
      <c r="C89" s="354" t="s">
        <v>755</v>
      </c>
      <c r="D89" s="81"/>
      <c r="E89" s="82">
        <v>370</v>
      </c>
      <c r="F89" s="198"/>
      <c r="G89" s="279">
        <v>370</v>
      </c>
      <c r="H89" s="82">
        <f>D89*E89</f>
        <v>0</v>
      </c>
      <c r="I89" s="84">
        <v>1018</v>
      </c>
      <c r="J89" s="198">
        <f t="shared" si="3"/>
        <v>0</v>
      </c>
      <c r="K89" s="103"/>
      <c r="L89" s="87" t="s">
        <v>172</v>
      </c>
      <c r="M89" s="269"/>
      <c r="N89" s="354" t="s">
        <v>755</v>
      </c>
      <c r="O89" s="88"/>
      <c r="P89" s="84">
        <v>949</v>
      </c>
      <c r="Q89" s="84"/>
      <c r="R89" s="84">
        <v>949</v>
      </c>
      <c r="S89" s="84">
        <f>O89*P89</f>
        <v>0</v>
      </c>
      <c r="T89" s="84">
        <v>5323</v>
      </c>
      <c r="U89" s="82">
        <f t="shared" si="2"/>
        <v>0</v>
      </c>
    </row>
    <row r="90" spans="1:21" ht="16.5" customHeight="1" x14ac:dyDescent="0.25">
      <c r="A90" s="87" t="s">
        <v>39</v>
      </c>
      <c r="B90" s="263"/>
      <c r="C90" s="354" t="s">
        <v>755</v>
      </c>
      <c r="D90" s="88"/>
      <c r="E90" s="84">
        <v>391</v>
      </c>
      <c r="F90" s="198"/>
      <c r="G90" s="333">
        <v>391</v>
      </c>
      <c r="H90" s="84">
        <f>D90*E90</f>
        <v>0</v>
      </c>
      <c r="I90" s="84">
        <v>1102</v>
      </c>
      <c r="J90" s="198">
        <f t="shared" si="3"/>
        <v>0</v>
      </c>
      <c r="K90" s="103"/>
      <c r="L90" s="87" t="s">
        <v>173</v>
      </c>
      <c r="M90" s="131"/>
      <c r="N90" s="354" t="s">
        <v>755</v>
      </c>
      <c r="O90" s="125"/>
      <c r="P90" s="84">
        <v>860</v>
      </c>
      <c r="Q90" s="84"/>
      <c r="R90" s="84">
        <v>860</v>
      </c>
      <c r="S90" s="84">
        <f>O90*P90</f>
        <v>0</v>
      </c>
      <c r="T90" s="84">
        <v>2167</v>
      </c>
      <c r="U90" s="82">
        <f t="shared" si="2"/>
        <v>0</v>
      </c>
    </row>
    <row r="91" spans="1:21" ht="16.5" customHeight="1" x14ac:dyDescent="0.25">
      <c r="A91" s="87" t="s">
        <v>40</v>
      </c>
      <c r="B91" s="263"/>
      <c r="C91" s="354" t="s">
        <v>755</v>
      </c>
      <c r="D91" s="88"/>
      <c r="E91" s="84">
        <v>402</v>
      </c>
      <c r="F91" s="198"/>
      <c r="G91" s="84">
        <v>402</v>
      </c>
      <c r="H91" s="84">
        <f>D91*E91</f>
        <v>0</v>
      </c>
      <c r="I91" s="84">
        <v>1186</v>
      </c>
      <c r="J91" s="198">
        <f t="shared" si="3"/>
        <v>0</v>
      </c>
      <c r="K91" s="103"/>
      <c r="L91" s="87" t="s">
        <v>174</v>
      </c>
      <c r="M91" s="86"/>
      <c r="N91" s="354" t="s">
        <v>755</v>
      </c>
      <c r="O91" s="86"/>
      <c r="P91" s="86"/>
      <c r="Q91" s="84"/>
      <c r="R91" s="86"/>
      <c r="S91" s="86"/>
      <c r="T91" s="84">
        <v>2808</v>
      </c>
      <c r="U91" s="82">
        <f t="shared" si="2"/>
        <v>0</v>
      </c>
    </row>
    <row r="92" spans="1:21" ht="16.5" customHeight="1" x14ac:dyDescent="0.25">
      <c r="A92" s="87" t="s">
        <v>157</v>
      </c>
      <c r="B92" s="263"/>
      <c r="C92" s="354" t="s">
        <v>755</v>
      </c>
      <c r="D92" s="88"/>
      <c r="E92" s="84">
        <v>402</v>
      </c>
      <c r="F92" s="198"/>
      <c r="G92" s="84">
        <v>402</v>
      </c>
      <c r="H92" s="84">
        <f>D92*E92</f>
        <v>0</v>
      </c>
      <c r="I92" s="84">
        <v>2218</v>
      </c>
      <c r="J92" s="198">
        <f t="shared" si="3"/>
        <v>0</v>
      </c>
      <c r="K92" s="103"/>
      <c r="L92" s="87" t="s">
        <v>175</v>
      </c>
      <c r="M92" s="269"/>
      <c r="N92" s="354" t="s">
        <v>755</v>
      </c>
      <c r="O92" s="88"/>
      <c r="P92" s="84">
        <v>949</v>
      </c>
      <c r="Q92" s="84"/>
      <c r="R92" s="84">
        <v>949</v>
      </c>
      <c r="S92" s="84">
        <f>O92*P92</f>
        <v>0</v>
      </c>
      <c r="T92" s="84">
        <v>5323</v>
      </c>
      <c r="U92" s="82">
        <f t="shared" si="2"/>
        <v>0</v>
      </c>
    </row>
    <row r="93" spans="1:21" ht="16.5" customHeight="1" x14ac:dyDescent="0.25">
      <c r="A93" s="87" t="s">
        <v>145</v>
      </c>
      <c r="B93" s="263"/>
      <c r="C93" s="354" t="s">
        <v>755</v>
      </c>
      <c r="D93" s="86"/>
      <c r="E93" s="86"/>
      <c r="F93" s="198"/>
      <c r="G93" s="86"/>
      <c r="H93" s="86"/>
      <c r="I93" s="84">
        <v>1481</v>
      </c>
      <c r="J93" s="198">
        <f t="shared" si="3"/>
        <v>0</v>
      </c>
      <c r="K93" s="103"/>
      <c r="L93" s="87" t="s">
        <v>176</v>
      </c>
      <c r="M93" s="269"/>
      <c r="N93" s="354" t="s">
        <v>755</v>
      </c>
      <c r="O93" s="88"/>
      <c r="P93" s="84">
        <v>979</v>
      </c>
      <c r="Q93" s="84"/>
      <c r="R93" s="84">
        <v>979</v>
      </c>
      <c r="S93" s="84">
        <f>O93*P93</f>
        <v>0</v>
      </c>
      <c r="T93" s="84">
        <v>2386</v>
      </c>
      <c r="U93" s="82">
        <f t="shared" si="2"/>
        <v>0</v>
      </c>
    </row>
    <row r="94" spans="1:21" ht="16.5" customHeight="1" x14ac:dyDescent="0.25">
      <c r="A94" s="87" t="s">
        <v>304</v>
      </c>
      <c r="B94" s="276"/>
      <c r="C94" s="354" t="s">
        <v>755</v>
      </c>
      <c r="D94" s="104"/>
      <c r="E94" s="82">
        <v>1</v>
      </c>
      <c r="F94" s="198"/>
      <c r="G94" s="82">
        <v>590</v>
      </c>
      <c r="H94" s="83">
        <v>86</v>
      </c>
      <c r="I94" s="84">
        <v>641</v>
      </c>
      <c r="J94" s="198">
        <f t="shared" si="3"/>
        <v>0</v>
      </c>
      <c r="K94" s="103"/>
      <c r="L94" s="87" t="s">
        <v>305</v>
      </c>
      <c r="M94" s="269"/>
      <c r="N94" s="354" t="s">
        <v>755</v>
      </c>
      <c r="O94" s="88"/>
      <c r="P94" s="84">
        <v>979</v>
      </c>
      <c r="Q94" s="84"/>
      <c r="R94" s="84">
        <v>979</v>
      </c>
      <c r="S94" s="84">
        <f>O94*P94</f>
        <v>0</v>
      </c>
      <c r="T94" s="84">
        <v>3185</v>
      </c>
      <c r="U94" s="82">
        <f t="shared" si="2"/>
        <v>0</v>
      </c>
    </row>
    <row r="95" spans="1:21" ht="16.5" customHeight="1" x14ac:dyDescent="0.25">
      <c r="A95" s="87" t="s">
        <v>147</v>
      </c>
      <c r="B95" s="276"/>
      <c r="C95" s="354" t="s">
        <v>755</v>
      </c>
      <c r="D95" s="104"/>
      <c r="E95" s="82">
        <v>1</v>
      </c>
      <c r="F95" s="198"/>
      <c r="G95" s="82">
        <v>590</v>
      </c>
      <c r="H95" s="83">
        <v>86</v>
      </c>
      <c r="I95" s="84">
        <v>1059</v>
      </c>
      <c r="J95" s="198">
        <f t="shared" si="3"/>
        <v>0</v>
      </c>
      <c r="K95" s="103"/>
      <c r="L95" s="87" t="s">
        <v>177</v>
      </c>
      <c r="M95" s="263"/>
      <c r="N95" s="354" t="s">
        <v>755</v>
      </c>
      <c r="O95" s="125"/>
      <c r="P95" s="84">
        <v>979</v>
      </c>
      <c r="Q95" s="84"/>
      <c r="R95" s="84">
        <v>979</v>
      </c>
      <c r="S95" s="84">
        <f>O95*P95</f>
        <v>0</v>
      </c>
      <c r="T95" s="84">
        <v>2666</v>
      </c>
      <c r="U95" s="82">
        <f t="shared" si="2"/>
        <v>0</v>
      </c>
    </row>
    <row r="96" spans="1:21" ht="16.5" customHeight="1" x14ac:dyDescent="0.25">
      <c r="A96" s="87" t="s">
        <v>148</v>
      </c>
      <c r="B96" s="275"/>
      <c r="C96" s="354" t="s">
        <v>755</v>
      </c>
      <c r="D96" s="86"/>
      <c r="E96" s="86"/>
      <c r="F96" s="198"/>
      <c r="G96" s="86"/>
      <c r="H96" s="86"/>
      <c r="I96" s="84">
        <v>1059</v>
      </c>
      <c r="J96" s="198">
        <f t="shared" si="3"/>
        <v>0</v>
      </c>
      <c r="K96" s="103"/>
      <c r="L96" s="87" t="s">
        <v>178</v>
      </c>
      <c r="M96" s="263"/>
      <c r="N96" s="354" t="s">
        <v>755</v>
      </c>
      <c r="O96" s="86"/>
      <c r="P96" s="86"/>
      <c r="Q96" s="84"/>
      <c r="R96" s="86"/>
      <c r="S96" s="86"/>
      <c r="T96" s="84">
        <v>3465</v>
      </c>
      <c r="U96" s="82">
        <f t="shared" si="2"/>
        <v>0</v>
      </c>
    </row>
    <row r="97" spans="1:21" ht="16.5" customHeight="1" x14ac:dyDescent="0.25">
      <c r="A97" s="87" t="s">
        <v>149</v>
      </c>
      <c r="B97" s="276"/>
      <c r="C97" s="354" t="s">
        <v>755</v>
      </c>
      <c r="D97" s="104"/>
      <c r="E97" s="82">
        <v>629</v>
      </c>
      <c r="F97" s="198"/>
      <c r="G97" s="82">
        <v>629</v>
      </c>
      <c r="H97" s="82">
        <f>D97*E97</f>
        <v>0</v>
      </c>
      <c r="I97" s="84">
        <v>1210</v>
      </c>
      <c r="J97" s="198">
        <f t="shared" si="3"/>
        <v>0</v>
      </c>
      <c r="K97" s="103"/>
      <c r="L97" s="87" t="s">
        <v>179</v>
      </c>
      <c r="M97" s="263"/>
      <c r="N97" s="354" t="s">
        <v>755</v>
      </c>
      <c r="O97" s="88"/>
      <c r="P97" s="84">
        <v>1053</v>
      </c>
      <c r="Q97" s="84"/>
      <c r="R97" s="84">
        <v>979</v>
      </c>
      <c r="S97" s="84">
        <f t="shared" ref="S97:S101" si="4">O97*P97</f>
        <v>0</v>
      </c>
      <c r="T97" s="84">
        <v>2752</v>
      </c>
      <c r="U97" s="82">
        <f t="shared" si="2"/>
        <v>0</v>
      </c>
    </row>
    <row r="98" spans="1:21" ht="16.5" customHeight="1" x14ac:dyDescent="0.25">
      <c r="A98" s="87" t="s">
        <v>150</v>
      </c>
      <c r="B98" s="276"/>
      <c r="C98" s="354" t="s">
        <v>755</v>
      </c>
      <c r="D98" s="104"/>
      <c r="E98" s="82">
        <v>629</v>
      </c>
      <c r="F98" s="198"/>
      <c r="G98" s="82">
        <v>629</v>
      </c>
      <c r="H98" s="82">
        <f>D98*E98</f>
        <v>0</v>
      </c>
      <c r="I98" s="84">
        <v>1210</v>
      </c>
      <c r="J98" s="198">
        <f t="shared" si="3"/>
        <v>0</v>
      </c>
      <c r="K98" s="103"/>
      <c r="L98" s="87" t="s">
        <v>180</v>
      </c>
      <c r="M98" s="263"/>
      <c r="N98" s="354" t="s">
        <v>755</v>
      </c>
      <c r="O98" s="88"/>
      <c r="P98" s="84">
        <v>1053</v>
      </c>
      <c r="Q98" s="84"/>
      <c r="R98" s="84">
        <v>979</v>
      </c>
      <c r="S98" s="84">
        <f t="shared" si="4"/>
        <v>0</v>
      </c>
      <c r="T98" s="84">
        <v>3551</v>
      </c>
      <c r="U98" s="82">
        <f t="shared" si="2"/>
        <v>0</v>
      </c>
    </row>
    <row r="99" spans="1:21" ht="16.5" customHeight="1" x14ac:dyDescent="0.25">
      <c r="A99" s="119" t="s">
        <v>135</v>
      </c>
      <c r="B99" s="285"/>
      <c r="C99" s="354" t="s">
        <v>755</v>
      </c>
      <c r="D99" s="120"/>
      <c r="E99" s="121">
        <v>1</v>
      </c>
      <c r="F99" s="198"/>
      <c r="G99" s="121">
        <v>612</v>
      </c>
      <c r="H99" s="122">
        <v>81</v>
      </c>
      <c r="I99" s="268">
        <v>1059</v>
      </c>
      <c r="J99" s="198">
        <f t="shared" si="3"/>
        <v>0</v>
      </c>
      <c r="K99" s="103"/>
      <c r="L99" s="105" t="s">
        <v>155</v>
      </c>
      <c r="M99" s="263"/>
      <c r="N99" s="354" t="s">
        <v>755</v>
      </c>
      <c r="O99" s="125"/>
      <c r="P99" s="84"/>
      <c r="Q99" s="84"/>
      <c r="R99" s="84">
        <v>947</v>
      </c>
      <c r="S99" s="84">
        <f t="shared" si="4"/>
        <v>0</v>
      </c>
      <c r="T99" s="84">
        <v>3467</v>
      </c>
      <c r="U99" s="82">
        <f t="shared" si="2"/>
        <v>0</v>
      </c>
    </row>
    <row r="100" spans="1:21" ht="16.5" customHeight="1" x14ac:dyDescent="0.25">
      <c r="A100" s="87" t="s">
        <v>136</v>
      </c>
      <c r="B100" s="269"/>
      <c r="C100" s="354" t="s">
        <v>755</v>
      </c>
      <c r="D100" s="88"/>
      <c r="E100" s="84">
        <v>1</v>
      </c>
      <c r="F100" s="198"/>
      <c r="G100" s="84">
        <v>612</v>
      </c>
      <c r="H100" s="123">
        <v>81</v>
      </c>
      <c r="I100" s="265">
        <v>1059</v>
      </c>
      <c r="J100" s="198">
        <f t="shared" si="3"/>
        <v>0</v>
      </c>
      <c r="K100" s="103"/>
      <c r="L100" s="105" t="s">
        <v>154</v>
      </c>
      <c r="M100" s="263"/>
      <c r="N100" s="354" t="s">
        <v>755</v>
      </c>
      <c r="O100" s="125"/>
      <c r="P100" s="84"/>
      <c r="Q100" s="84"/>
      <c r="R100" s="84">
        <v>1009</v>
      </c>
      <c r="S100" s="84">
        <f t="shared" si="4"/>
        <v>0</v>
      </c>
      <c r="T100" s="84">
        <v>3766</v>
      </c>
      <c r="U100" s="82">
        <f t="shared" si="2"/>
        <v>0</v>
      </c>
    </row>
    <row r="101" spans="1:21" ht="16.5" customHeight="1" thickBot="1" x14ac:dyDescent="0.3">
      <c r="A101" s="119" t="s">
        <v>137</v>
      </c>
      <c r="B101" s="269"/>
      <c r="C101" s="354" t="s">
        <v>755</v>
      </c>
      <c r="D101" s="88"/>
      <c r="E101" s="84">
        <v>1</v>
      </c>
      <c r="F101" s="198"/>
      <c r="G101" s="84">
        <v>612</v>
      </c>
      <c r="H101" s="123">
        <v>81</v>
      </c>
      <c r="I101" s="265">
        <v>1364</v>
      </c>
      <c r="J101" s="198">
        <f t="shared" si="3"/>
        <v>0</v>
      </c>
      <c r="K101" s="103"/>
      <c r="L101" s="87" t="s">
        <v>156</v>
      </c>
      <c r="M101" s="269"/>
      <c r="N101" s="354" t="s">
        <v>755</v>
      </c>
      <c r="O101" s="88"/>
      <c r="P101" s="84">
        <v>1094</v>
      </c>
      <c r="Q101" s="84"/>
      <c r="R101" s="84">
        <v>1094</v>
      </c>
      <c r="S101" s="84">
        <f t="shared" si="4"/>
        <v>0</v>
      </c>
      <c r="T101" s="84">
        <v>3929</v>
      </c>
      <c r="U101" s="82">
        <f t="shared" si="2"/>
        <v>0</v>
      </c>
    </row>
    <row r="102" spans="1:21" ht="27.75" thickBot="1" x14ac:dyDescent="0.3">
      <c r="A102" s="87" t="s">
        <v>138</v>
      </c>
      <c r="B102" s="269"/>
      <c r="C102" s="354" t="s">
        <v>755</v>
      </c>
      <c r="D102" s="88"/>
      <c r="E102" s="84">
        <v>1</v>
      </c>
      <c r="F102" s="198"/>
      <c r="G102" s="84">
        <v>612</v>
      </c>
      <c r="H102" s="123">
        <v>81</v>
      </c>
      <c r="I102" s="265">
        <v>1364</v>
      </c>
      <c r="J102" s="198">
        <f t="shared" si="3"/>
        <v>0</v>
      </c>
      <c r="K102" s="103"/>
      <c r="L102" s="637" t="s">
        <v>42</v>
      </c>
      <c r="M102" s="638"/>
      <c r="N102" s="115" t="s">
        <v>765</v>
      </c>
      <c r="O102" s="137" t="s">
        <v>27</v>
      </c>
      <c r="P102" s="137" t="s">
        <v>28</v>
      </c>
      <c r="Q102" s="117" t="s">
        <v>27</v>
      </c>
      <c r="R102" s="136" t="s">
        <v>29</v>
      </c>
      <c r="S102" s="136" t="s">
        <v>30</v>
      </c>
      <c r="T102" s="137" t="s">
        <v>29</v>
      </c>
      <c r="U102" s="138" t="s">
        <v>31</v>
      </c>
    </row>
    <row r="103" spans="1:21" ht="16.5" customHeight="1" x14ac:dyDescent="0.25">
      <c r="A103" s="87" t="s">
        <v>139</v>
      </c>
      <c r="B103" s="275"/>
      <c r="C103" s="354" t="s">
        <v>755</v>
      </c>
      <c r="D103" s="86"/>
      <c r="E103" s="86"/>
      <c r="F103" s="198"/>
      <c r="I103" s="266">
        <v>1285</v>
      </c>
      <c r="J103" s="198">
        <f t="shared" si="3"/>
        <v>0</v>
      </c>
      <c r="K103" s="103"/>
      <c r="L103" s="119" t="s">
        <v>152</v>
      </c>
      <c r="M103" s="287"/>
      <c r="N103" s="354" t="s">
        <v>755</v>
      </c>
      <c r="O103" s="166"/>
      <c r="P103" s="166"/>
      <c r="Q103" s="121"/>
      <c r="R103" s="166"/>
      <c r="S103" s="166"/>
      <c r="T103" s="121">
        <v>1475</v>
      </c>
      <c r="U103" s="198">
        <f>Q103*T103</f>
        <v>0</v>
      </c>
    </row>
    <row r="104" spans="1:21" ht="15.75" customHeight="1" x14ac:dyDescent="0.25">
      <c r="A104" s="87" t="s">
        <v>140</v>
      </c>
      <c r="B104" s="269"/>
      <c r="C104" s="354" t="s">
        <v>755</v>
      </c>
      <c r="D104" s="88"/>
      <c r="E104" s="84">
        <v>1</v>
      </c>
      <c r="F104" s="198"/>
      <c r="G104" s="84">
        <v>612</v>
      </c>
      <c r="H104" s="123">
        <v>81</v>
      </c>
      <c r="I104" s="265">
        <v>1285</v>
      </c>
      <c r="J104" s="198">
        <f t="shared" si="3"/>
        <v>0</v>
      </c>
      <c r="K104" s="103"/>
      <c r="L104" s="87" t="s">
        <v>153</v>
      </c>
      <c r="M104" s="263"/>
      <c r="N104" s="354" t="s">
        <v>755</v>
      </c>
      <c r="O104" s="86"/>
      <c r="P104" s="86"/>
      <c r="Q104" s="121"/>
      <c r="R104" s="86"/>
      <c r="S104" s="86"/>
      <c r="T104" s="84">
        <v>2091</v>
      </c>
      <c r="U104" s="198">
        <f t="shared" ref="U104:U106" si="5">Q104*T104</f>
        <v>0</v>
      </c>
    </row>
    <row r="105" spans="1:21" ht="15.75" customHeight="1" x14ac:dyDescent="0.25">
      <c r="A105" s="119" t="s">
        <v>141</v>
      </c>
      <c r="B105" s="269"/>
      <c r="C105" s="354" t="s">
        <v>755</v>
      </c>
      <c r="D105" s="125"/>
      <c r="E105" s="84">
        <v>1</v>
      </c>
      <c r="F105" s="198"/>
      <c r="G105" s="84">
        <v>612</v>
      </c>
      <c r="H105" s="123">
        <v>81</v>
      </c>
      <c r="I105" s="265">
        <v>1591</v>
      </c>
      <c r="J105" s="198">
        <f t="shared" si="3"/>
        <v>0</v>
      </c>
      <c r="K105" s="103"/>
      <c r="L105" s="105" t="s">
        <v>769</v>
      </c>
      <c r="M105" s="270"/>
      <c r="N105" s="354" t="s">
        <v>755</v>
      </c>
      <c r="O105" s="125"/>
      <c r="P105" s="84"/>
      <c r="Q105" s="121"/>
      <c r="R105" s="84">
        <v>947</v>
      </c>
      <c r="S105" s="84">
        <f>O105*P105</f>
        <v>0</v>
      </c>
      <c r="T105" s="84">
        <v>1990</v>
      </c>
      <c r="U105" s="198">
        <f t="shared" si="5"/>
        <v>0</v>
      </c>
    </row>
    <row r="106" spans="1:21" ht="15.75" customHeight="1" thickBot="1" x14ac:dyDescent="0.3">
      <c r="A106" s="87" t="s">
        <v>142</v>
      </c>
      <c r="B106" s="263"/>
      <c r="C106" s="354" t="s">
        <v>755</v>
      </c>
      <c r="D106" s="125"/>
      <c r="E106" s="84">
        <v>1</v>
      </c>
      <c r="F106" s="198"/>
      <c r="G106" s="84">
        <v>612</v>
      </c>
      <c r="H106" s="123">
        <v>81</v>
      </c>
      <c r="I106" s="265">
        <v>1591</v>
      </c>
      <c r="J106" s="198">
        <f t="shared" si="3"/>
        <v>0</v>
      </c>
      <c r="K106" s="103"/>
      <c r="L106" s="105" t="s">
        <v>770</v>
      </c>
      <c r="M106" s="270"/>
      <c r="N106" s="354" t="s">
        <v>755</v>
      </c>
      <c r="O106" s="125"/>
      <c r="P106" s="84"/>
      <c r="Q106" s="121"/>
      <c r="R106" s="84">
        <v>947</v>
      </c>
      <c r="S106" s="84">
        <f>O106*P106</f>
        <v>0</v>
      </c>
      <c r="T106" s="84">
        <v>2182</v>
      </c>
      <c r="U106" s="198">
        <f t="shared" si="5"/>
        <v>0</v>
      </c>
    </row>
    <row r="107" spans="1:21" ht="27.75" thickBot="1" x14ac:dyDescent="0.3">
      <c r="A107" s="119" t="s">
        <v>143</v>
      </c>
      <c r="B107" s="269"/>
      <c r="C107" s="354" t="s">
        <v>755</v>
      </c>
      <c r="D107" s="88"/>
      <c r="E107" s="84">
        <v>1</v>
      </c>
      <c r="F107" s="198"/>
      <c r="G107" s="84">
        <v>617</v>
      </c>
      <c r="H107" s="89">
        <v>81</v>
      </c>
      <c r="I107" s="265">
        <v>2095</v>
      </c>
      <c r="J107" s="198">
        <f t="shared" si="3"/>
        <v>0</v>
      </c>
      <c r="K107" s="103"/>
      <c r="L107" s="637" t="s">
        <v>299</v>
      </c>
      <c r="M107" s="638"/>
      <c r="N107" s="115" t="s">
        <v>765</v>
      </c>
      <c r="O107" s="137" t="s">
        <v>27</v>
      </c>
      <c r="P107" s="137" t="s">
        <v>28</v>
      </c>
      <c r="Q107" s="117" t="s">
        <v>27</v>
      </c>
      <c r="R107" s="136" t="s">
        <v>29</v>
      </c>
      <c r="S107" s="136" t="s">
        <v>30</v>
      </c>
      <c r="T107" s="137" t="s">
        <v>29</v>
      </c>
      <c r="U107" s="138" t="s">
        <v>31</v>
      </c>
    </row>
    <row r="108" spans="1:21" ht="16.5" customHeight="1" thickBot="1" x14ac:dyDescent="0.3">
      <c r="A108" s="87" t="s">
        <v>144</v>
      </c>
      <c r="B108" s="269"/>
      <c r="C108" s="354" t="s">
        <v>755</v>
      </c>
      <c r="D108" s="88"/>
      <c r="E108" s="84">
        <v>1</v>
      </c>
      <c r="F108" s="198"/>
      <c r="G108" s="84">
        <v>617</v>
      </c>
      <c r="H108" s="89">
        <v>81</v>
      </c>
      <c r="I108" s="265">
        <v>2095</v>
      </c>
      <c r="J108" s="198">
        <f t="shared" si="3"/>
        <v>0</v>
      </c>
      <c r="K108" s="103"/>
      <c r="L108" s="119" t="s">
        <v>294</v>
      </c>
      <c r="M108" s="271"/>
      <c r="N108" s="354" t="s">
        <v>755</v>
      </c>
      <c r="O108" s="140"/>
      <c r="P108" s="140"/>
      <c r="Q108" s="121"/>
      <c r="R108" s="140"/>
      <c r="S108" s="140"/>
      <c r="T108" s="121">
        <v>613</v>
      </c>
      <c r="U108" s="121">
        <f>Q108*T108</f>
        <v>0</v>
      </c>
    </row>
    <row r="109" spans="1:21" ht="27.75" thickBot="1" x14ac:dyDescent="0.3">
      <c r="A109" s="114" t="s">
        <v>41</v>
      </c>
      <c r="B109" s="102"/>
      <c r="C109" s="115" t="s">
        <v>765</v>
      </c>
      <c r="D109" s="117" t="s">
        <v>27</v>
      </c>
      <c r="E109" s="116" t="s">
        <v>28</v>
      </c>
      <c r="F109" s="117" t="s">
        <v>27</v>
      </c>
      <c r="G109" s="116" t="s">
        <v>29</v>
      </c>
      <c r="H109" s="116" t="s">
        <v>30</v>
      </c>
      <c r="I109" s="117" t="s">
        <v>29</v>
      </c>
      <c r="J109" s="288" t="s">
        <v>31</v>
      </c>
      <c r="K109" s="103"/>
      <c r="L109" s="87" t="s">
        <v>295</v>
      </c>
      <c r="M109" s="286"/>
      <c r="N109" s="354" t="s">
        <v>755</v>
      </c>
      <c r="O109" s="105"/>
      <c r="P109" s="105"/>
      <c r="Q109" s="121"/>
      <c r="R109" s="105"/>
      <c r="S109" s="105"/>
      <c r="T109" s="84">
        <v>613</v>
      </c>
      <c r="U109" s="121">
        <f t="shared" ref="U109:U112" si="6">Q109*T109</f>
        <v>0</v>
      </c>
    </row>
    <row r="110" spans="1:21" ht="15.75" x14ac:dyDescent="0.25">
      <c r="A110" s="119" t="s">
        <v>158</v>
      </c>
      <c r="B110" s="128"/>
      <c r="C110" s="354" t="s">
        <v>755</v>
      </c>
      <c r="D110" s="120"/>
      <c r="E110" s="121">
        <v>1</v>
      </c>
      <c r="F110" s="121"/>
      <c r="G110" s="121">
        <v>765</v>
      </c>
      <c r="H110" s="129">
        <v>107</v>
      </c>
      <c r="I110" s="121">
        <v>1886</v>
      </c>
      <c r="J110" s="198">
        <f t="shared" ref="J110:J121" si="7">I110*F110</f>
        <v>0</v>
      </c>
      <c r="K110" s="103"/>
      <c r="L110" s="105" t="s">
        <v>296</v>
      </c>
      <c r="M110" s="263"/>
      <c r="N110" s="354" t="s">
        <v>755</v>
      </c>
      <c r="O110" s="105"/>
      <c r="P110" s="105"/>
      <c r="Q110" s="121"/>
      <c r="R110" s="105"/>
      <c r="S110" s="105"/>
      <c r="T110" s="84">
        <v>711</v>
      </c>
      <c r="U110" s="121">
        <f t="shared" si="6"/>
        <v>0</v>
      </c>
    </row>
    <row r="111" spans="1:21" ht="16.5" customHeight="1" x14ac:dyDescent="0.25">
      <c r="A111" s="119" t="s">
        <v>159</v>
      </c>
      <c r="B111" s="131"/>
      <c r="C111" s="354" t="s">
        <v>755</v>
      </c>
      <c r="D111" s="88"/>
      <c r="E111" s="84">
        <v>1</v>
      </c>
      <c r="F111" s="121"/>
      <c r="G111" s="84">
        <v>765</v>
      </c>
      <c r="H111" s="89">
        <v>107</v>
      </c>
      <c r="I111" s="84">
        <v>2527</v>
      </c>
      <c r="J111" s="198">
        <f t="shared" si="7"/>
        <v>0</v>
      </c>
      <c r="K111" s="103"/>
      <c r="L111" s="105" t="s">
        <v>297</v>
      </c>
      <c r="M111" s="263"/>
      <c r="N111" s="354" t="s">
        <v>755</v>
      </c>
      <c r="O111" s="105"/>
      <c r="P111" s="105"/>
      <c r="Q111" s="121"/>
      <c r="R111" s="105"/>
      <c r="S111" s="105"/>
      <c r="T111" s="84">
        <v>785</v>
      </c>
      <c r="U111" s="121">
        <f t="shared" si="6"/>
        <v>0</v>
      </c>
    </row>
    <row r="112" spans="1:21" ht="16.5" customHeight="1" x14ac:dyDescent="0.25">
      <c r="A112" s="119" t="s">
        <v>160</v>
      </c>
      <c r="B112" s="131"/>
      <c r="C112" s="354" t="s">
        <v>755</v>
      </c>
      <c r="D112" s="88"/>
      <c r="E112" s="84">
        <v>1</v>
      </c>
      <c r="F112" s="121"/>
      <c r="G112" s="84">
        <v>765</v>
      </c>
      <c r="H112" s="89">
        <v>107</v>
      </c>
      <c r="I112" s="84">
        <v>5042</v>
      </c>
      <c r="J112" s="198">
        <f t="shared" si="7"/>
        <v>0</v>
      </c>
      <c r="K112" s="103"/>
      <c r="L112" s="105" t="s">
        <v>298</v>
      </c>
      <c r="M112" s="86"/>
      <c r="N112" s="354" t="s">
        <v>755</v>
      </c>
      <c r="O112" s="86"/>
      <c r="P112" s="86"/>
      <c r="Q112" s="121"/>
      <c r="R112" s="86"/>
      <c r="S112" s="86"/>
      <c r="T112" s="265">
        <v>355</v>
      </c>
      <c r="U112" s="121">
        <f t="shared" si="6"/>
        <v>0</v>
      </c>
    </row>
    <row r="113" spans="1:21" ht="16.5" customHeight="1" x14ac:dyDescent="0.25">
      <c r="A113" s="133" t="s">
        <v>161</v>
      </c>
      <c r="B113" s="125"/>
      <c r="C113" s="354" t="s">
        <v>755</v>
      </c>
      <c r="D113" s="134"/>
      <c r="E113" s="134"/>
      <c r="F113" s="121"/>
      <c r="G113" s="134"/>
      <c r="H113" s="134"/>
      <c r="I113" s="135">
        <v>1886</v>
      </c>
      <c r="J113" s="198">
        <f t="shared" si="7"/>
        <v>0</v>
      </c>
      <c r="K113" s="85"/>
    </row>
    <row r="114" spans="1:21" ht="15.75" x14ac:dyDescent="0.25">
      <c r="A114" s="133" t="s">
        <v>162</v>
      </c>
      <c r="B114" s="131"/>
      <c r="C114" s="354" t="s">
        <v>755</v>
      </c>
      <c r="D114" s="88"/>
      <c r="E114" s="84">
        <v>826</v>
      </c>
      <c r="F114" s="121"/>
      <c r="G114" s="84">
        <v>826</v>
      </c>
      <c r="H114" s="84">
        <f>D114*E114</f>
        <v>0</v>
      </c>
      <c r="I114" s="84">
        <v>2527</v>
      </c>
      <c r="J114" s="198">
        <f t="shared" si="7"/>
        <v>0</v>
      </c>
      <c r="K114" s="85"/>
    </row>
    <row r="115" spans="1:21" ht="15.75" x14ac:dyDescent="0.25">
      <c r="A115" s="133" t="s">
        <v>163</v>
      </c>
      <c r="B115" s="131"/>
      <c r="C115" s="354" t="s">
        <v>755</v>
      </c>
      <c r="D115" s="88"/>
      <c r="E115" s="84">
        <v>826</v>
      </c>
      <c r="F115" s="121"/>
      <c r="G115" s="84">
        <v>826</v>
      </c>
      <c r="H115" s="84">
        <f>D115*E115</f>
        <v>0</v>
      </c>
      <c r="I115" s="84">
        <v>5042</v>
      </c>
      <c r="J115" s="198">
        <f t="shared" si="7"/>
        <v>0</v>
      </c>
      <c r="K115" s="85"/>
    </row>
    <row r="116" spans="1:21" x14ac:dyDescent="0.25">
      <c r="A116" s="87" t="s">
        <v>164</v>
      </c>
      <c r="B116" s="131"/>
      <c r="C116" s="354" t="s">
        <v>755</v>
      </c>
      <c r="D116" s="88"/>
      <c r="E116" s="84">
        <v>826</v>
      </c>
      <c r="F116" s="121"/>
      <c r="G116" s="84">
        <v>826</v>
      </c>
      <c r="H116" s="84">
        <f>D116*E116</f>
        <v>0</v>
      </c>
      <c r="I116" s="84">
        <v>2051</v>
      </c>
      <c r="J116" s="198">
        <f t="shared" si="7"/>
        <v>0</v>
      </c>
      <c r="K116" s="85"/>
    </row>
    <row r="117" spans="1:21" ht="16.5" customHeight="1" x14ac:dyDescent="0.25">
      <c r="A117" s="87" t="s">
        <v>165</v>
      </c>
      <c r="B117" s="131"/>
      <c r="C117" s="354" t="s">
        <v>755</v>
      </c>
      <c r="D117" s="88"/>
      <c r="E117" s="84">
        <v>826</v>
      </c>
      <c r="F117" s="121"/>
      <c r="G117" s="84">
        <v>826</v>
      </c>
      <c r="H117" s="84">
        <f>D117*E117</f>
        <v>0</v>
      </c>
      <c r="I117" s="84">
        <v>2692</v>
      </c>
      <c r="J117" s="198">
        <f t="shared" si="7"/>
        <v>0</v>
      </c>
      <c r="K117" s="85"/>
    </row>
    <row r="118" spans="1:21" ht="16.5" customHeight="1" x14ac:dyDescent="0.25">
      <c r="A118" s="87" t="s">
        <v>166</v>
      </c>
      <c r="B118" s="131"/>
      <c r="C118" s="354" t="s">
        <v>755</v>
      </c>
      <c r="D118" s="86"/>
      <c r="E118" s="86"/>
      <c r="F118" s="121"/>
      <c r="G118" s="86"/>
      <c r="H118" s="86"/>
      <c r="I118" s="84">
        <v>5207</v>
      </c>
      <c r="J118" s="198">
        <f t="shared" si="7"/>
        <v>0</v>
      </c>
      <c r="K118" s="85"/>
    </row>
    <row r="119" spans="1:21" ht="16.5" customHeight="1" x14ac:dyDescent="0.25">
      <c r="A119" s="87" t="s">
        <v>167</v>
      </c>
      <c r="B119" s="131"/>
      <c r="C119" s="354" t="s">
        <v>755</v>
      </c>
      <c r="D119" s="88"/>
      <c r="E119" s="84">
        <v>860</v>
      </c>
      <c r="F119" s="121"/>
      <c r="G119" s="84">
        <v>860</v>
      </c>
      <c r="H119" s="84">
        <f>D119*E119</f>
        <v>0</v>
      </c>
      <c r="I119" s="84">
        <v>2051</v>
      </c>
      <c r="J119" s="198">
        <f t="shared" si="7"/>
        <v>0</v>
      </c>
      <c r="K119" s="85"/>
    </row>
    <row r="120" spans="1:21" ht="16.5" customHeight="1" x14ac:dyDescent="0.25">
      <c r="A120" s="87" t="s">
        <v>168</v>
      </c>
      <c r="B120" s="131"/>
      <c r="C120" s="354" t="s">
        <v>755</v>
      </c>
      <c r="D120" s="88"/>
      <c r="E120" s="84">
        <v>860</v>
      </c>
      <c r="F120" s="121"/>
      <c r="G120" s="84">
        <v>860</v>
      </c>
      <c r="H120" s="84">
        <f>D120*E120</f>
        <v>0</v>
      </c>
      <c r="I120" s="84">
        <v>2692</v>
      </c>
      <c r="J120" s="198">
        <f t="shared" si="7"/>
        <v>0</v>
      </c>
      <c r="K120" s="85"/>
    </row>
    <row r="121" spans="1:21" ht="16.5" customHeight="1" x14ac:dyDescent="0.25">
      <c r="A121" s="87" t="s">
        <v>169</v>
      </c>
      <c r="B121" s="131"/>
      <c r="C121" s="354" t="s">
        <v>755</v>
      </c>
      <c r="D121" s="88"/>
      <c r="E121" s="84">
        <v>860</v>
      </c>
      <c r="F121" s="121"/>
      <c r="G121" s="84">
        <v>860</v>
      </c>
      <c r="H121" s="84">
        <f>D121*E121</f>
        <v>0</v>
      </c>
      <c r="I121" s="84">
        <v>5207</v>
      </c>
      <c r="J121" s="198">
        <f t="shared" si="7"/>
        <v>0</v>
      </c>
      <c r="K121" s="90"/>
    </row>
    <row r="122" spans="1:21" ht="16.5" customHeight="1" x14ac:dyDescent="0.25">
      <c r="K122" s="336"/>
    </row>
    <row r="123" spans="1:21" ht="16.5" customHeight="1" x14ac:dyDescent="0.25">
      <c r="K123" s="336"/>
    </row>
    <row r="124" spans="1:21" ht="16.5" customHeight="1" x14ac:dyDescent="0.25">
      <c r="K124" s="336"/>
      <c r="L124" s="311"/>
      <c r="M124" s="315"/>
      <c r="N124" s="311"/>
      <c r="O124" s="313"/>
      <c r="P124" s="258"/>
      <c r="Q124" s="258"/>
      <c r="R124" s="258"/>
      <c r="S124" s="316"/>
      <c r="T124" s="258"/>
      <c r="U124" s="256"/>
    </row>
    <row r="125" spans="1:21" ht="16.5" customHeight="1" x14ac:dyDescent="0.25">
      <c r="A125" s="252"/>
      <c r="B125" s="312"/>
      <c r="C125" s="306"/>
      <c r="D125" s="252"/>
      <c r="E125" s="252"/>
      <c r="F125" s="258"/>
      <c r="G125" s="252"/>
      <c r="H125" s="252"/>
      <c r="I125" s="258"/>
      <c r="J125" s="256"/>
      <c r="K125" s="336"/>
      <c r="L125" s="311"/>
      <c r="M125" s="315"/>
      <c r="N125" s="311"/>
      <c r="O125" s="313"/>
      <c r="P125" s="258"/>
      <c r="Q125" s="258"/>
      <c r="R125" s="258"/>
      <c r="S125" s="316"/>
      <c r="T125" s="258"/>
      <c r="U125" s="256"/>
    </row>
    <row r="126" spans="1:21" ht="16.5" customHeight="1" x14ac:dyDescent="0.25">
      <c r="A126" s="93"/>
      <c r="B126" s="94"/>
      <c r="C126" s="93"/>
      <c r="D126" s="95"/>
      <c r="E126" s="96"/>
      <c r="F126" s="92"/>
      <c r="G126" s="96"/>
      <c r="H126" s="97"/>
      <c r="I126" s="143" t="s">
        <v>37</v>
      </c>
      <c r="J126" s="91">
        <f>SUM(J87:J125)</f>
        <v>0</v>
      </c>
      <c r="K126" s="370"/>
      <c r="L126" s="371"/>
      <c r="M126" s="372"/>
      <c r="N126" s="371"/>
      <c r="O126" s="373"/>
      <c r="P126" s="374"/>
      <c r="Q126" s="374"/>
      <c r="R126" s="374"/>
      <c r="S126" s="375"/>
      <c r="T126" s="374" t="s">
        <v>37</v>
      </c>
      <c r="U126" s="376">
        <f>SUM(U87:U121)</f>
        <v>0</v>
      </c>
    </row>
    <row r="127" spans="1:21" ht="16.5" customHeight="1" x14ac:dyDescent="0.25">
      <c r="A127" s="93"/>
      <c r="B127" s="94"/>
      <c r="C127" s="93"/>
      <c r="D127" s="95"/>
      <c r="E127" s="96"/>
      <c r="F127" s="92"/>
      <c r="G127" s="96"/>
      <c r="H127" s="97"/>
      <c r="I127" s="96"/>
      <c r="J127" s="91"/>
      <c r="K127" s="92"/>
      <c r="L127" s="99"/>
      <c r="M127" s="9"/>
      <c r="N127" s="99"/>
      <c r="O127" s="100"/>
      <c r="P127" s="92"/>
      <c r="Q127" s="256"/>
      <c r="R127" s="92"/>
      <c r="S127" s="92"/>
      <c r="T127" s="96"/>
      <c r="U127" s="91"/>
    </row>
    <row r="128" spans="1:21" ht="13.5" customHeight="1" x14ac:dyDescent="0.35">
      <c r="A128" s="1"/>
      <c r="B128" s="2"/>
      <c r="C128" s="1"/>
      <c r="D128" s="2"/>
      <c r="E128" s="1"/>
      <c r="M128" s="9"/>
      <c r="N128" s="106"/>
      <c r="O128" s="3"/>
      <c r="P128" s="3"/>
      <c r="Q128" s="321" t="s">
        <v>496</v>
      </c>
      <c r="R128" s="252"/>
      <c r="S128" s="252"/>
      <c r="T128" s="252"/>
      <c r="U128" s="261"/>
    </row>
    <row r="129" spans="1:21" ht="14.25" customHeight="1" x14ac:dyDescent="0.35">
      <c r="A129" s="1"/>
      <c r="B129" s="2"/>
      <c r="C129" s="1"/>
      <c r="D129" s="2"/>
      <c r="E129" s="1"/>
      <c r="F129" s="647" t="s">
        <v>0</v>
      </c>
      <c r="G129" s="647"/>
      <c r="H129" s="647"/>
      <c r="I129" s="647"/>
      <c r="J129" s="647"/>
      <c r="K129" s="647"/>
      <c r="L129" s="647"/>
      <c r="M129" s="648"/>
      <c r="N129" s="86"/>
      <c r="O129" s="3"/>
      <c r="P129" s="3"/>
      <c r="Q129" s="319" t="s">
        <v>497</v>
      </c>
      <c r="R129" s="252"/>
      <c r="S129" s="252"/>
      <c r="T129" s="252"/>
      <c r="U129" s="261"/>
    </row>
    <row r="130" spans="1:21" ht="13.5" customHeight="1" x14ac:dyDescent="0.25">
      <c r="A130" s="1"/>
      <c r="B130" s="2"/>
      <c r="C130" s="1"/>
      <c r="D130" s="2"/>
      <c r="E130" s="1"/>
      <c r="F130" s="647" t="s">
        <v>445</v>
      </c>
      <c r="G130" s="647"/>
      <c r="H130" s="647"/>
      <c r="I130" s="647"/>
      <c r="J130" s="647"/>
      <c r="K130" s="647"/>
      <c r="L130" s="647"/>
      <c r="M130" s="648"/>
      <c r="N130" s="107"/>
      <c r="O130" s="1"/>
      <c r="P130" s="1"/>
      <c r="Q130" s="319" t="s">
        <v>498</v>
      </c>
      <c r="R130" s="252"/>
      <c r="S130" s="252"/>
      <c r="T130" s="252"/>
      <c r="U130" s="253"/>
    </row>
    <row r="131" spans="1:21" ht="13.5" customHeight="1" x14ac:dyDescent="0.25">
      <c r="A131" s="1"/>
      <c r="B131" s="2"/>
      <c r="C131" s="1"/>
      <c r="D131" s="2"/>
      <c r="E131" s="1"/>
      <c r="F131" s="1"/>
      <c r="G131" s="2"/>
      <c r="H131" s="2"/>
      <c r="I131" s="624"/>
      <c r="J131" s="649"/>
      <c r="K131" s="649"/>
      <c r="L131" s="649"/>
      <c r="M131" s="2"/>
      <c r="N131" s="107"/>
      <c r="O131" s="1"/>
      <c r="P131" s="1"/>
      <c r="Q131" s="321" t="s">
        <v>499</v>
      </c>
      <c r="R131" s="252"/>
      <c r="S131" s="252"/>
      <c r="T131" s="252"/>
      <c r="U131" s="253"/>
    </row>
    <row r="132" spans="1:21" ht="13.5" customHeight="1" x14ac:dyDescent="0.25">
      <c r="A132" s="93"/>
      <c r="B132" s="94"/>
      <c r="C132" s="93"/>
      <c r="D132" s="95"/>
      <c r="E132" s="96"/>
      <c r="F132" s="96"/>
      <c r="G132" s="96"/>
      <c r="H132" s="97"/>
      <c r="I132" s="96"/>
      <c r="J132" s="96"/>
      <c r="K132" s="92"/>
      <c r="L132" s="93"/>
      <c r="M132" s="9"/>
      <c r="N132" s="86"/>
      <c r="O132" s="96"/>
      <c r="P132" s="96"/>
      <c r="Q132" s="321" t="s">
        <v>500</v>
      </c>
      <c r="R132" s="252"/>
      <c r="S132" s="252"/>
      <c r="T132" s="252"/>
      <c r="U132" s="252"/>
    </row>
    <row r="133" spans="1:21" ht="13.5" customHeight="1" thickBot="1" x14ac:dyDescent="0.3">
      <c r="A133" s="93"/>
      <c r="B133" s="94"/>
      <c r="C133" s="93"/>
      <c r="D133" s="95"/>
      <c r="E133" s="96"/>
      <c r="F133" s="96"/>
      <c r="G133" s="96"/>
      <c r="H133" s="97"/>
      <c r="I133" s="96"/>
      <c r="J133" s="96"/>
      <c r="K133" s="92"/>
      <c r="L133" s="93"/>
      <c r="M133" s="9"/>
      <c r="N133" s="86"/>
      <c r="O133" s="96"/>
      <c r="P133" s="96"/>
      <c r="Q133" s="321" t="s">
        <v>776</v>
      </c>
    </row>
    <row r="134" spans="1:21" ht="4.5" customHeight="1" thickBot="1" x14ac:dyDescent="0.3">
      <c r="A134" s="108"/>
      <c r="B134" s="109"/>
      <c r="C134" s="110"/>
      <c r="D134" s="111"/>
      <c r="E134" s="73"/>
      <c r="F134" s="73"/>
      <c r="G134" s="73"/>
      <c r="H134" s="73"/>
      <c r="I134" s="73"/>
      <c r="J134" s="73"/>
      <c r="K134" s="72"/>
      <c r="L134" s="72"/>
      <c r="M134" s="71"/>
      <c r="N134" s="553"/>
      <c r="O134" s="74"/>
      <c r="P134" s="74"/>
      <c r="Q134" s="74"/>
      <c r="R134" s="74"/>
      <c r="S134" s="74"/>
      <c r="T134" s="113"/>
      <c r="U134" s="75"/>
    </row>
    <row r="135" spans="1:21" ht="27.75" thickBot="1" x14ac:dyDescent="0.3">
      <c r="A135" s="114" t="s">
        <v>43</v>
      </c>
      <c r="B135" s="115"/>
      <c r="C135" s="115" t="s">
        <v>765</v>
      </c>
      <c r="D135" s="117" t="s">
        <v>27</v>
      </c>
      <c r="E135" s="116" t="s">
        <v>29</v>
      </c>
      <c r="F135" s="117" t="s">
        <v>27</v>
      </c>
      <c r="G135" s="116" t="s">
        <v>29</v>
      </c>
      <c r="H135" s="116" t="s">
        <v>30</v>
      </c>
      <c r="I135" s="117" t="s">
        <v>29</v>
      </c>
      <c r="J135" s="118" t="s">
        <v>31</v>
      </c>
      <c r="K135" s="79"/>
      <c r="L135" s="114" t="s">
        <v>440</v>
      </c>
      <c r="M135" s="102"/>
      <c r="N135" s="115" t="s">
        <v>765</v>
      </c>
      <c r="O135" s="117" t="s">
        <v>27</v>
      </c>
      <c r="P135" s="117" t="s">
        <v>29</v>
      </c>
      <c r="Q135" s="117" t="s">
        <v>27</v>
      </c>
      <c r="R135" s="117" t="s">
        <v>29</v>
      </c>
      <c r="S135" s="117" t="s">
        <v>30</v>
      </c>
      <c r="T135" s="117" t="s">
        <v>29</v>
      </c>
      <c r="U135" s="118" t="s">
        <v>31</v>
      </c>
    </row>
    <row r="136" spans="1:21" ht="14.25" customHeight="1" x14ac:dyDescent="0.25">
      <c r="A136" s="119" t="s">
        <v>221</v>
      </c>
      <c r="B136" s="128"/>
      <c r="C136" s="128" t="s">
        <v>755</v>
      </c>
      <c r="D136" s="317"/>
      <c r="E136" s="317"/>
      <c r="F136" s="147"/>
      <c r="G136" s="317"/>
      <c r="H136" s="317"/>
      <c r="I136" s="121">
        <v>454</v>
      </c>
      <c r="J136" s="121">
        <f>F136*I136</f>
        <v>0</v>
      </c>
      <c r="K136" s="85"/>
      <c r="L136" s="87" t="s">
        <v>57</v>
      </c>
      <c r="M136" s="269"/>
      <c r="N136" s="128" t="s">
        <v>755</v>
      </c>
      <c r="O136" s="105"/>
      <c r="P136" s="84">
        <v>434</v>
      </c>
      <c r="Q136" s="142"/>
      <c r="R136" s="105"/>
      <c r="S136" s="105"/>
      <c r="T136" s="84">
        <v>1194</v>
      </c>
      <c r="U136" s="139">
        <f t="shared" ref="U136:U145" si="8">Q136*T136</f>
        <v>0</v>
      </c>
    </row>
    <row r="137" spans="1:21" ht="16.5" customHeight="1" x14ac:dyDescent="0.25">
      <c r="A137" s="87" t="s">
        <v>222</v>
      </c>
      <c r="B137" s="131"/>
      <c r="C137" s="128" t="s">
        <v>755</v>
      </c>
      <c r="D137" s="145"/>
      <c r="E137" s="145"/>
      <c r="F137" s="147"/>
      <c r="G137" s="145"/>
      <c r="H137" s="145"/>
      <c r="I137" s="84">
        <v>454</v>
      </c>
      <c r="J137" s="121">
        <f t="shared" ref="J137:J156" si="9">F137*I137</f>
        <v>0</v>
      </c>
      <c r="K137" s="85"/>
      <c r="L137" s="87" t="s">
        <v>53</v>
      </c>
      <c r="M137" s="269"/>
      <c r="N137" s="128" t="s">
        <v>755</v>
      </c>
      <c r="O137" s="105"/>
      <c r="P137" s="84">
        <v>469</v>
      </c>
      <c r="Q137" s="142"/>
      <c r="R137" s="105"/>
      <c r="S137" s="105"/>
      <c r="T137" s="84">
        <v>1310</v>
      </c>
      <c r="U137" s="139">
        <f t="shared" si="8"/>
        <v>0</v>
      </c>
    </row>
    <row r="138" spans="1:21" ht="16.5" customHeight="1" x14ac:dyDescent="0.25">
      <c r="A138" s="87" t="s">
        <v>227</v>
      </c>
      <c r="B138" s="131"/>
      <c r="C138" s="128" t="s">
        <v>755</v>
      </c>
      <c r="D138" s="145"/>
      <c r="E138" s="145"/>
      <c r="F138" s="147"/>
      <c r="G138" s="145"/>
      <c r="H138" s="145"/>
      <c r="I138" s="84">
        <v>505</v>
      </c>
      <c r="J138" s="121">
        <f t="shared" si="9"/>
        <v>0</v>
      </c>
      <c r="K138" s="85"/>
      <c r="L138" s="87" t="s">
        <v>54</v>
      </c>
      <c r="M138" s="263"/>
      <c r="N138" s="128" t="s">
        <v>755</v>
      </c>
      <c r="O138" s="105"/>
      <c r="P138" s="84">
        <v>503</v>
      </c>
      <c r="Q138" s="542"/>
      <c r="R138" s="105"/>
      <c r="S138" s="105"/>
      <c r="T138" s="84">
        <v>1431</v>
      </c>
      <c r="U138" s="139">
        <f t="shared" si="8"/>
        <v>0</v>
      </c>
    </row>
    <row r="139" spans="1:21" ht="17.25" customHeight="1" x14ac:dyDescent="0.25">
      <c r="A139" s="87" t="s">
        <v>228</v>
      </c>
      <c r="B139" s="131"/>
      <c r="C139" s="128" t="s">
        <v>755</v>
      </c>
      <c r="D139" s="145"/>
      <c r="E139" s="145"/>
      <c r="F139" s="147"/>
      <c r="G139" s="145"/>
      <c r="H139" s="145"/>
      <c r="I139" s="84">
        <v>505</v>
      </c>
      <c r="J139" s="121">
        <f t="shared" si="9"/>
        <v>0</v>
      </c>
      <c r="K139" s="85"/>
      <c r="L139" s="87" t="s">
        <v>55</v>
      </c>
      <c r="M139" s="263"/>
      <c r="N139" s="128" t="s">
        <v>755</v>
      </c>
      <c r="O139" s="105"/>
      <c r="P139" s="84">
        <v>538</v>
      </c>
      <c r="Q139" s="542"/>
      <c r="R139" s="105"/>
      <c r="S139" s="105"/>
      <c r="T139" s="84">
        <v>1552</v>
      </c>
      <c r="U139" s="139">
        <f t="shared" si="8"/>
        <v>0</v>
      </c>
    </row>
    <row r="140" spans="1:21" ht="16.5" customHeight="1" x14ac:dyDescent="0.25">
      <c r="A140" s="87" t="s">
        <v>233</v>
      </c>
      <c r="B140" s="131"/>
      <c r="C140" s="128" t="s">
        <v>755</v>
      </c>
      <c r="D140" s="145"/>
      <c r="E140" s="145"/>
      <c r="F140" s="147"/>
      <c r="G140" s="145"/>
      <c r="H140" s="145"/>
      <c r="I140" s="84">
        <v>522</v>
      </c>
      <c r="J140" s="121">
        <f t="shared" si="9"/>
        <v>0</v>
      </c>
      <c r="K140" s="132"/>
      <c r="L140" s="157" t="s">
        <v>260</v>
      </c>
      <c r="M140" s="269"/>
      <c r="N140" s="128" t="s">
        <v>755</v>
      </c>
      <c r="O140" s="105"/>
      <c r="P140" s="84">
        <v>516</v>
      </c>
      <c r="Q140" s="542"/>
      <c r="R140" s="105"/>
      <c r="S140" s="105"/>
      <c r="T140" s="84">
        <v>1160</v>
      </c>
      <c r="U140" s="139">
        <f t="shared" si="8"/>
        <v>0</v>
      </c>
    </row>
    <row r="141" spans="1:21" ht="15.75" customHeight="1" x14ac:dyDescent="0.25">
      <c r="A141" s="87" t="s">
        <v>234</v>
      </c>
      <c r="B141" s="131"/>
      <c r="C141" s="128" t="s">
        <v>755</v>
      </c>
      <c r="D141" s="145"/>
      <c r="E141" s="145"/>
      <c r="F141" s="147"/>
      <c r="G141" s="145"/>
      <c r="H141" s="145"/>
      <c r="I141" s="84">
        <v>522</v>
      </c>
      <c r="J141" s="121">
        <f t="shared" si="9"/>
        <v>0</v>
      </c>
      <c r="K141" s="85"/>
      <c r="L141" s="157" t="s">
        <v>261</v>
      </c>
      <c r="M141" s="269"/>
      <c r="N141" s="128" t="s">
        <v>755</v>
      </c>
      <c r="O141" s="140"/>
      <c r="P141" s="121">
        <v>516</v>
      </c>
      <c r="Q141" s="542"/>
      <c r="R141" s="140"/>
      <c r="S141" s="140"/>
      <c r="T141" s="121">
        <v>1160</v>
      </c>
      <c r="U141" s="139">
        <f t="shared" si="8"/>
        <v>0</v>
      </c>
    </row>
    <row r="142" spans="1:21" ht="15.75" customHeight="1" x14ac:dyDescent="0.25">
      <c r="A142" s="87" t="s">
        <v>239</v>
      </c>
      <c r="B142" s="131"/>
      <c r="C142" s="128" t="s">
        <v>755</v>
      </c>
      <c r="D142" s="145"/>
      <c r="E142" s="145"/>
      <c r="F142" s="147"/>
      <c r="G142" s="145"/>
      <c r="H142" s="145"/>
      <c r="I142" s="84">
        <v>604</v>
      </c>
      <c r="J142" s="121">
        <f t="shared" si="9"/>
        <v>0</v>
      </c>
      <c r="K142" s="85"/>
      <c r="L142" s="157" t="s">
        <v>262</v>
      </c>
      <c r="M142" s="269"/>
      <c r="N142" s="128" t="s">
        <v>755</v>
      </c>
      <c r="O142" s="105"/>
      <c r="P142" s="84">
        <v>516</v>
      </c>
      <c r="Q142" s="542"/>
      <c r="R142" s="105"/>
      <c r="S142" s="105"/>
      <c r="T142" s="84">
        <v>1413</v>
      </c>
      <c r="U142" s="139">
        <f t="shared" si="8"/>
        <v>0</v>
      </c>
    </row>
    <row r="143" spans="1:21" ht="15.75" customHeight="1" x14ac:dyDescent="0.25">
      <c r="A143" s="87" t="s">
        <v>240</v>
      </c>
      <c r="B143" s="131"/>
      <c r="C143" s="128" t="s">
        <v>755</v>
      </c>
      <c r="D143" s="145"/>
      <c r="E143" s="145"/>
      <c r="F143" s="147"/>
      <c r="G143" s="145"/>
      <c r="H143" s="145"/>
      <c r="I143" s="84">
        <v>604</v>
      </c>
      <c r="J143" s="121">
        <f t="shared" si="9"/>
        <v>0</v>
      </c>
      <c r="K143" s="85"/>
      <c r="L143" s="157" t="s">
        <v>263</v>
      </c>
      <c r="M143" s="269"/>
      <c r="N143" s="128" t="s">
        <v>755</v>
      </c>
      <c r="O143" s="105"/>
      <c r="P143" s="84">
        <v>516</v>
      </c>
      <c r="Q143" s="542"/>
      <c r="R143" s="105"/>
      <c r="S143" s="105"/>
      <c r="T143" s="84">
        <v>1413</v>
      </c>
      <c r="U143" s="139">
        <f t="shared" si="8"/>
        <v>0</v>
      </c>
    </row>
    <row r="144" spans="1:21" ht="15.75" x14ac:dyDescent="0.25">
      <c r="A144" s="87" t="s">
        <v>245</v>
      </c>
      <c r="B144" s="269"/>
      <c r="C144" s="128" t="s">
        <v>755</v>
      </c>
      <c r="D144" s="145"/>
      <c r="E144" s="145"/>
      <c r="F144" s="147"/>
      <c r="G144" s="145"/>
      <c r="H144" s="145"/>
      <c r="I144" s="84">
        <v>691</v>
      </c>
      <c r="J144" s="121">
        <f t="shared" si="9"/>
        <v>0</v>
      </c>
      <c r="K144" s="132"/>
      <c r="L144" s="87" t="s">
        <v>268</v>
      </c>
      <c r="M144" s="269"/>
      <c r="N144" s="128" t="s">
        <v>755</v>
      </c>
      <c r="O144" s="105"/>
      <c r="P144" s="84">
        <v>340</v>
      </c>
      <c r="Q144" s="542"/>
      <c r="R144" s="155"/>
      <c r="S144" s="155"/>
      <c r="T144" s="84">
        <v>916</v>
      </c>
      <c r="U144" s="139">
        <f t="shared" si="8"/>
        <v>0</v>
      </c>
    </row>
    <row r="145" spans="1:21" ht="16.5" thickBot="1" x14ac:dyDescent="0.3">
      <c r="A145" s="87" t="s">
        <v>246</v>
      </c>
      <c r="B145" s="269"/>
      <c r="C145" s="128" t="s">
        <v>755</v>
      </c>
      <c r="D145" s="145"/>
      <c r="E145" s="145"/>
      <c r="F145" s="147"/>
      <c r="G145" s="145"/>
      <c r="H145" s="145"/>
      <c r="I145" s="84">
        <v>691</v>
      </c>
      <c r="J145" s="121">
        <f t="shared" si="9"/>
        <v>0</v>
      </c>
      <c r="K145" s="85"/>
      <c r="L145" s="126" t="s">
        <v>269</v>
      </c>
      <c r="M145" s="293"/>
      <c r="N145" s="128" t="s">
        <v>755</v>
      </c>
      <c r="O145" s="141"/>
      <c r="P145" s="127">
        <v>340</v>
      </c>
      <c r="Q145" s="542"/>
      <c r="R145" s="186"/>
      <c r="S145" s="186"/>
      <c r="T145" s="127">
        <v>916</v>
      </c>
      <c r="U145" s="139">
        <f t="shared" si="8"/>
        <v>0</v>
      </c>
    </row>
    <row r="146" spans="1:21" ht="27" customHeight="1" thickBot="1" x14ac:dyDescent="0.3">
      <c r="A146" s="87" t="s">
        <v>103</v>
      </c>
      <c r="B146" s="269"/>
      <c r="C146" s="128" t="s">
        <v>755</v>
      </c>
      <c r="D146" s="145"/>
      <c r="E146" s="145"/>
      <c r="F146" s="147"/>
      <c r="G146" s="145"/>
      <c r="H146" s="145"/>
      <c r="I146" s="84">
        <v>773</v>
      </c>
      <c r="J146" s="121">
        <f t="shared" si="9"/>
        <v>0</v>
      </c>
      <c r="K146" s="85"/>
      <c r="L146" s="637" t="s">
        <v>58</v>
      </c>
      <c r="M146" s="638"/>
      <c r="N146" s="115" t="s">
        <v>765</v>
      </c>
      <c r="O146" s="117" t="s">
        <v>27</v>
      </c>
      <c r="P146" s="117" t="s">
        <v>29</v>
      </c>
      <c r="Q146" s="117" t="s">
        <v>27</v>
      </c>
      <c r="R146" s="117" t="s">
        <v>29</v>
      </c>
      <c r="S146" s="117" t="s">
        <v>30</v>
      </c>
      <c r="T146" s="117" t="s">
        <v>29</v>
      </c>
      <c r="U146" s="118" t="s">
        <v>31</v>
      </c>
    </row>
    <row r="147" spans="1:21" ht="15.75" customHeight="1" x14ac:dyDescent="0.25">
      <c r="A147" s="361" t="s">
        <v>766</v>
      </c>
      <c r="B147" s="274"/>
      <c r="C147" s="128" t="s">
        <v>755</v>
      </c>
      <c r="D147" s="145"/>
      <c r="E147" s="145"/>
      <c r="F147" s="147"/>
      <c r="G147" s="145"/>
      <c r="H147" s="145"/>
      <c r="I147" s="84">
        <v>2364</v>
      </c>
      <c r="J147" s="121">
        <f t="shared" si="9"/>
        <v>0</v>
      </c>
      <c r="K147" s="85"/>
      <c r="L147" s="119" t="s">
        <v>101</v>
      </c>
      <c r="M147" s="166"/>
      <c r="N147" s="128" t="s">
        <v>755</v>
      </c>
      <c r="O147" s="166"/>
      <c r="P147" s="166"/>
      <c r="Q147" s="542"/>
      <c r="R147" s="166"/>
      <c r="S147" s="166"/>
      <c r="T147" s="121">
        <v>397</v>
      </c>
      <c r="U147" s="139">
        <f t="shared" ref="U147:U168" si="10">Q147*T147</f>
        <v>0</v>
      </c>
    </row>
    <row r="148" spans="1:21" ht="15.75" customHeight="1" x14ac:dyDescent="0.25">
      <c r="A148" s="361" t="s">
        <v>758</v>
      </c>
      <c r="B148" s="274"/>
      <c r="C148" s="128" t="s">
        <v>755</v>
      </c>
      <c r="D148" s="145"/>
      <c r="E148" s="145"/>
      <c r="F148" s="147"/>
      <c r="G148" s="145"/>
      <c r="H148" s="145"/>
      <c r="I148" s="84">
        <v>3759</v>
      </c>
      <c r="J148" s="121">
        <f t="shared" si="9"/>
        <v>0</v>
      </c>
      <c r="K148" s="130"/>
      <c r="L148" s="87" t="s">
        <v>59</v>
      </c>
      <c r="M148" s="86"/>
      <c r="N148" s="128" t="s">
        <v>755</v>
      </c>
      <c r="O148" s="105"/>
      <c r="P148" s="105"/>
      <c r="Q148" s="542"/>
      <c r="R148" s="105"/>
      <c r="S148" s="105"/>
      <c r="T148" s="84">
        <v>402</v>
      </c>
      <c r="U148" s="139">
        <f t="shared" si="10"/>
        <v>0</v>
      </c>
    </row>
    <row r="149" spans="1:21" ht="15.75" customHeight="1" x14ac:dyDescent="0.25">
      <c r="A149" s="87" t="s">
        <v>45</v>
      </c>
      <c r="B149" s="269"/>
      <c r="C149" s="128" t="s">
        <v>755</v>
      </c>
      <c r="D149" s="145"/>
      <c r="E149" s="145"/>
      <c r="F149" s="147"/>
      <c r="G149" s="84">
        <v>408</v>
      </c>
      <c r="H149" s="145"/>
      <c r="I149" s="84">
        <v>863</v>
      </c>
      <c r="J149" s="121">
        <f t="shared" si="9"/>
        <v>0</v>
      </c>
      <c r="K149" s="85"/>
      <c r="L149" s="87" t="s">
        <v>61</v>
      </c>
      <c r="M149" s="86"/>
      <c r="N149" s="128" t="s">
        <v>755</v>
      </c>
      <c r="O149" s="105"/>
      <c r="P149" s="105"/>
      <c r="Q149" s="542"/>
      <c r="R149" s="105"/>
      <c r="S149" s="105"/>
      <c r="T149" s="84">
        <v>476</v>
      </c>
      <c r="U149" s="139">
        <f t="shared" si="10"/>
        <v>0</v>
      </c>
    </row>
    <row r="150" spans="1:21" ht="15.75" customHeight="1" x14ac:dyDescent="0.25">
      <c r="A150" s="87" t="s">
        <v>46</v>
      </c>
      <c r="B150" s="269"/>
      <c r="C150" s="128" t="s">
        <v>755</v>
      </c>
      <c r="D150" s="145"/>
      <c r="E150" s="145"/>
      <c r="F150" s="147"/>
      <c r="G150" s="84">
        <v>363</v>
      </c>
      <c r="H150" s="145"/>
      <c r="I150" s="84">
        <v>951</v>
      </c>
      <c r="J150" s="121">
        <f t="shared" si="9"/>
        <v>0</v>
      </c>
      <c r="K150" s="85"/>
      <c r="L150" s="272" t="s">
        <v>62</v>
      </c>
      <c r="M150" s="263"/>
      <c r="N150" s="128" t="s">
        <v>755</v>
      </c>
      <c r="O150" s="105"/>
      <c r="P150" s="105"/>
      <c r="Q150" s="542"/>
      <c r="R150" s="105"/>
      <c r="S150" s="105"/>
      <c r="T150" s="84">
        <v>402</v>
      </c>
      <c r="U150" s="139">
        <f t="shared" si="10"/>
        <v>0</v>
      </c>
    </row>
    <row r="151" spans="1:21" ht="15.75" customHeight="1" x14ac:dyDescent="0.25">
      <c r="A151" s="87" t="s">
        <v>47</v>
      </c>
      <c r="B151" s="269"/>
      <c r="C151" s="128" t="s">
        <v>755</v>
      </c>
      <c r="D151" s="145"/>
      <c r="E151" s="145"/>
      <c r="F151" s="147"/>
      <c r="G151" s="84">
        <v>250</v>
      </c>
      <c r="H151" s="145"/>
      <c r="I151" s="84">
        <v>1033</v>
      </c>
      <c r="J151" s="121">
        <f t="shared" si="9"/>
        <v>0</v>
      </c>
      <c r="K151" s="85"/>
      <c r="L151" s="272" t="s">
        <v>63</v>
      </c>
      <c r="M151" s="263"/>
      <c r="N151" s="128" t="s">
        <v>755</v>
      </c>
      <c r="O151" s="105"/>
      <c r="P151" s="105"/>
      <c r="Q151" s="542"/>
      <c r="R151" s="105"/>
      <c r="S151" s="105"/>
      <c r="T151" s="84">
        <v>520</v>
      </c>
      <c r="U151" s="139">
        <f t="shared" si="10"/>
        <v>0</v>
      </c>
    </row>
    <row r="152" spans="1:21" ht="15.75" x14ac:dyDescent="0.25">
      <c r="A152" s="87" t="s">
        <v>49</v>
      </c>
      <c r="B152" s="294"/>
      <c r="C152" s="128" t="s">
        <v>755</v>
      </c>
      <c r="D152" s="104"/>
      <c r="E152" s="82"/>
      <c r="F152" s="147"/>
      <c r="G152" s="82"/>
      <c r="H152" s="82"/>
      <c r="I152" s="265">
        <v>1122</v>
      </c>
      <c r="J152" s="121">
        <f t="shared" si="9"/>
        <v>0</v>
      </c>
      <c r="K152" s="85"/>
      <c r="L152" s="272" t="s">
        <v>64</v>
      </c>
      <c r="M152" s="263"/>
      <c r="N152" s="128" t="s">
        <v>755</v>
      </c>
      <c r="O152" s="105"/>
      <c r="P152" s="105"/>
      <c r="Q152" s="542"/>
      <c r="R152" s="105"/>
      <c r="S152" s="105"/>
      <c r="T152" s="265">
        <v>564</v>
      </c>
      <c r="U152" s="139">
        <f t="shared" si="10"/>
        <v>0</v>
      </c>
    </row>
    <row r="153" spans="1:21" ht="15.75" x14ac:dyDescent="0.25">
      <c r="A153" s="87" t="s">
        <v>256</v>
      </c>
      <c r="B153" s="128"/>
      <c r="C153" s="128" t="s">
        <v>755</v>
      </c>
      <c r="D153" s="145"/>
      <c r="E153" s="145"/>
      <c r="F153" s="147"/>
      <c r="G153" s="84">
        <v>307</v>
      </c>
      <c r="H153" s="145"/>
      <c r="I153" s="84">
        <v>834</v>
      </c>
      <c r="J153" s="121">
        <f t="shared" si="9"/>
        <v>0</v>
      </c>
      <c r="K153" s="85"/>
      <c r="L153" s="272" t="s">
        <v>102</v>
      </c>
      <c r="M153" s="263"/>
      <c r="N153" s="128" t="s">
        <v>755</v>
      </c>
      <c r="O153" s="105"/>
      <c r="P153" s="105"/>
      <c r="Q153" s="542"/>
      <c r="R153" s="105"/>
      <c r="S153" s="105"/>
      <c r="T153" s="84">
        <v>548</v>
      </c>
      <c r="U153" s="139">
        <f t="shared" si="10"/>
        <v>0</v>
      </c>
    </row>
    <row r="154" spans="1:21" ht="15.75" customHeight="1" x14ac:dyDescent="0.25">
      <c r="A154" s="87" t="s">
        <v>257</v>
      </c>
      <c r="B154" s="128"/>
      <c r="C154" s="128" t="s">
        <v>755</v>
      </c>
      <c r="D154" s="145"/>
      <c r="E154" s="145"/>
      <c r="F154" s="147"/>
      <c r="G154" s="84">
        <v>307</v>
      </c>
      <c r="H154" s="145"/>
      <c r="I154" s="84">
        <v>834</v>
      </c>
      <c r="J154" s="121">
        <f t="shared" si="9"/>
        <v>0</v>
      </c>
      <c r="K154" s="85"/>
      <c r="L154" s="272" t="s">
        <v>65</v>
      </c>
      <c r="M154" s="263"/>
      <c r="N154" s="128" t="s">
        <v>755</v>
      </c>
      <c r="O154" s="105"/>
      <c r="P154" s="105"/>
      <c r="Q154" s="542"/>
      <c r="R154" s="105"/>
      <c r="S154" s="105"/>
      <c r="T154" s="84">
        <v>563</v>
      </c>
      <c r="U154" s="139">
        <f t="shared" si="10"/>
        <v>0</v>
      </c>
    </row>
    <row r="155" spans="1:21" ht="15.75" customHeight="1" x14ac:dyDescent="0.25">
      <c r="A155" s="87" t="s">
        <v>266</v>
      </c>
      <c r="B155" s="128"/>
      <c r="C155" s="128" t="s">
        <v>755</v>
      </c>
      <c r="D155" s="145"/>
      <c r="E155" s="145"/>
      <c r="F155" s="147"/>
      <c r="G155" s="84">
        <v>307</v>
      </c>
      <c r="H155" s="145"/>
      <c r="I155" s="84">
        <v>607</v>
      </c>
      <c r="J155" s="121">
        <f t="shared" si="9"/>
        <v>0</v>
      </c>
      <c r="K155" s="85"/>
      <c r="L155" s="272" t="s">
        <v>66</v>
      </c>
      <c r="M155" s="263"/>
      <c r="N155" s="128" t="s">
        <v>755</v>
      </c>
      <c r="O155" s="105"/>
      <c r="P155" s="105"/>
      <c r="Q155" s="542"/>
      <c r="R155" s="105"/>
      <c r="S155" s="105"/>
      <c r="T155" s="265">
        <v>662</v>
      </c>
      <c r="U155" s="139">
        <f t="shared" si="10"/>
        <v>0</v>
      </c>
    </row>
    <row r="156" spans="1:21" ht="15.75" customHeight="1" thickBot="1" x14ac:dyDescent="0.3">
      <c r="A156" s="87" t="s">
        <v>267</v>
      </c>
      <c r="B156" s="128"/>
      <c r="C156" s="128" t="s">
        <v>755</v>
      </c>
      <c r="D156" s="145"/>
      <c r="E156" s="145"/>
      <c r="F156" s="147"/>
      <c r="G156" s="84">
        <v>307</v>
      </c>
      <c r="H156" s="145"/>
      <c r="I156" s="84">
        <v>607</v>
      </c>
      <c r="J156" s="121">
        <f t="shared" si="9"/>
        <v>0</v>
      </c>
      <c r="K156" s="85"/>
      <c r="L156" s="272" t="s">
        <v>67</v>
      </c>
      <c r="M156" s="263"/>
      <c r="N156" s="128" t="s">
        <v>755</v>
      </c>
      <c r="O156" s="105"/>
      <c r="P156" s="105"/>
      <c r="Q156" s="542"/>
      <c r="R156" s="105"/>
      <c r="S156" s="105"/>
      <c r="T156" s="84">
        <v>760</v>
      </c>
      <c r="U156" s="139">
        <f t="shared" si="10"/>
        <v>0</v>
      </c>
    </row>
    <row r="157" spans="1:21" ht="27" customHeight="1" thickBot="1" x14ac:dyDescent="0.3">
      <c r="A157" s="114" t="s">
        <v>44</v>
      </c>
      <c r="B157" s="115"/>
      <c r="C157" s="115" t="s">
        <v>765</v>
      </c>
      <c r="D157" s="148"/>
      <c r="E157" s="148"/>
      <c r="F157" s="117" t="s">
        <v>27</v>
      </c>
      <c r="G157" s="148"/>
      <c r="H157" s="148"/>
      <c r="I157" s="117" t="s">
        <v>29</v>
      </c>
      <c r="J157" s="118" t="s">
        <v>31</v>
      </c>
      <c r="K157" s="85"/>
      <c r="L157" s="87" t="s">
        <v>68</v>
      </c>
      <c r="M157" s="263"/>
      <c r="N157" s="128" t="s">
        <v>755</v>
      </c>
      <c r="O157" s="105"/>
      <c r="P157" s="105"/>
      <c r="Q157" s="542"/>
      <c r="R157" s="105"/>
      <c r="S157" s="105"/>
      <c r="T157" s="265">
        <v>891</v>
      </c>
      <c r="U157" s="139">
        <f t="shared" si="10"/>
        <v>0</v>
      </c>
    </row>
    <row r="158" spans="1:21" ht="15.75" customHeight="1" x14ac:dyDescent="0.25">
      <c r="A158" s="119" t="s">
        <v>223</v>
      </c>
      <c r="B158" s="128"/>
      <c r="C158" s="128" t="s">
        <v>755</v>
      </c>
      <c r="D158" s="33"/>
      <c r="E158" s="33"/>
      <c r="F158" s="147"/>
      <c r="G158" s="140"/>
      <c r="H158" s="140"/>
      <c r="I158" s="84">
        <v>551</v>
      </c>
      <c r="J158" s="125">
        <f>F158*I158</f>
        <v>0</v>
      </c>
      <c r="K158" s="85"/>
      <c r="L158" s="87" t="s">
        <v>306</v>
      </c>
      <c r="M158" s="263"/>
      <c r="N158" s="128" t="s">
        <v>755</v>
      </c>
      <c r="O158" s="105"/>
      <c r="P158" s="105"/>
      <c r="Q158" s="542"/>
      <c r="R158" s="105"/>
      <c r="S158" s="105"/>
      <c r="T158" s="84">
        <v>572</v>
      </c>
      <c r="U158" s="139">
        <f t="shared" si="10"/>
        <v>0</v>
      </c>
    </row>
    <row r="159" spans="1:21" ht="21" customHeight="1" x14ac:dyDescent="0.25">
      <c r="A159" s="119" t="s">
        <v>224</v>
      </c>
      <c r="B159" s="128"/>
      <c r="C159" s="128" t="s">
        <v>755</v>
      </c>
      <c r="D159" s="33"/>
      <c r="E159" s="33"/>
      <c r="F159" s="147"/>
      <c r="G159" s="105"/>
      <c r="H159" s="105"/>
      <c r="I159" s="84">
        <v>551</v>
      </c>
      <c r="J159" s="125">
        <f t="shared" ref="J159:J180" si="11">F159*I159</f>
        <v>0</v>
      </c>
      <c r="K159" s="85"/>
      <c r="L159" s="87" t="s">
        <v>307</v>
      </c>
      <c r="M159" s="263"/>
      <c r="N159" s="128" t="s">
        <v>755</v>
      </c>
      <c r="O159" s="105"/>
      <c r="P159" s="105"/>
      <c r="Q159" s="542"/>
      <c r="R159" s="105"/>
      <c r="S159" s="105"/>
      <c r="T159" s="84">
        <v>759</v>
      </c>
      <c r="U159" s="139">
        <f t="shared" si="10"/>
        <v>0</v>
      </c>
    </row>
    <row r="160" spans="1:21" ht="15.75" customHeight="1" x14ac:dyDescent="0.25">
      <c r="A160" s="87" t="s">
        <v>229</v>
      </c>
      <c r="B160" s="128"/>
      <c r="C160" s="128" t="s">
        <v>755</v>
      </c>
      <c r="D160" s="33"/>
      <c r="E160" s="33"/>
      <c r="F160" s="147"/>
      <c r="G160" s="105"/>
      <c r="H160" s="105"/>
      <c r="I160" s="121">
        <v>612</v>
      </c>
      <c r="J160" s="125">
        <f t="shared" si="11"/>
        <v>0</v>
      </c>
      <c r="K160" s="85"/>
      <c r="L160" s="272" t="s">
        <v>308</v>
      </c>
      <c r="M160" s="263"/>
      <c r="N160" s="128" t="s">
        <v>755</v>
      </c>
      <c r="O160" s="86"/>
      <c r="P160" s="86"/>
      <c r="Q160" s="542"/>
      <c r="R160" s="86"/>
      <c r="S160" s="86"/>
      <c r="T160" s="265">
        <v>588</v>
      </c>
      <c r="U160" s="139">
        <f t="shared" si="10"/>
        <v>0</v>
      </c>
    </row>
    <row r="161" spans="1:21" ht="15.75" customHeight="1" x14ac:dyDescent="0.25">
      <c r="A161" s="87" t="s">
        <v>230</v>
      </c>
      <c r="B161" s="128"/>
      <c r="C161" s="128" t="s">
        <v>755</v>
      </c>
      <c r="D161" s="33"/>
      <c r="E161" s="33"/>
      <c r="F161" s="147"/>
      <c r="G161" s="105"/>
      <c r="H161" s="105"/>
      <c r="I161" s="121">
        <v>612</v>
      </c>
      <c r="J161" s="125">
        <f t="shared" si="11"/>
        <v>0</v>
      </c>
      <c r="K161" s="85"/>
      <c r="L161" s="272" t="s">
        <v>309</v>
      </c>
      <c r="M161" s="263"/>
      <c r="N161" s="128" t="s">
        <v>755</v>
      </c>
      <c r="O161" s="86"/>
      <c r="P161" s="86"/>
      <c r="Q161" s="542"/>
      <c r="R161" s="86"/>
      <c r="S161" s="86"/>
      <c r="T161" s="265">
        <v>708</v>
      </c>
      <c r="U161" s="139">
        <f t="shared" si="10"/>
        <v>0</v>
      </c>
    </row>
    <row r="162" spans="1:21" ht="15.75" customHeight="1" x14ac:dyDescent="0.25">
      <c r="A162" s="87" t="s">
        <v>235</v>
      </c>
      <c r="B162" s="128"/>
      <c r="C162" s="128" t="s">
        <v>755</v>
      </c>
      <c r="D162" s="33"/>
      <c r="E162" s="33"/>
      <c r="F162" s="147"/>
      <c r="G162" s="140"/>
      <c r="H162" s="140"/>
      <c r="I162" s="84">
        <v>644</v>
      </c>
      <c r="J162" s="125">
        <f t="shared" si="11"/>
        <v>0</v>
      </c>
      <c r="K162" s="85"/>
      <c r="L162" s="272" t="s">
        <v>310</v>
      </c>
      <c r="M162" s="275"/>
      <c r="N162" s="128" t="s">
        <v>755</v>
      </c>
      <c r="O162" s="86"/>
      <c r="P162" s="86"/>
      <c r="Q162" s="542"/>
      <c r="R162" s="86"/>
      <c r="S162" s="86"/>
      <c r="T162" s="265">
        <v>768</v>
      </c>
      <c r="U162" s="139">
        <f t="shared" si="10"/>
        <v>0</v>
      </c>
    </row>
    <row r="163" spans="1:21" ht="15.75" customHeight="1" x14ac:dyDescent="0.25">
      <c r="A163" s="87" t="s">
        <v>236</v>
      </c>
      <c r="B163" s="128"/>
      <c r="C163" s="128" t="s">
        <v>755</v>
      </c>
      <c r="D163" s="33"/>
      <c r="E163" s="33"/>
      <c r="F163" s="147"/>
      <c r="G163" s="105"/>
      <c r="H163" s="105"/>
      <c r="I163" s="84">
        <v>644</v>
      </c>
      <c r="J163" s="125">
        <f t="shared" si="11"/>
        <v>0</v>
      </c>
      <c r="K163" s="85"/>
      <c r="L163" s="272" t="s">
        <v>311</v>
      </c>
      <c r="M163" s="275"/>
      <c r="N163" s="128" t="s">
        <v>755</v>
      </c>
      <c r="O163" s="86"/>
      <c r="P163" s="86"/>
      <c r="Q163" s="542"/>
      <c r="R163" s="86"/>
      <c r="S163" s="86"/>
      <c r="T163" s="265">
        <v>1050</v>
      </c>
      <c r="U163" s="139">
        <f t="shared" si="10"/>
        <v>0</v>
      </c>
    </row>
    <row r="164" spans="1:21" ht="15.75" customHeight="1" x14ac:dyDescent="0.25">
      <c r="A164" s="145" t="s">
        <v>241</v>
      </c>
      <c r="B164" s="128"/>
      <c r="C164" s="128" t="s">
        <v>755</v>
      </c>
      <c r="D164" s="105"/>
      <c r="E164" s="105"/>
      <c r="F164" s="147"/>
      <c r="G164" s="87"/>
      <c r="H164" s="87"/>
      <c r="I164" s="84">
        <v>754</v>
      </c>
      <c r="J164" s="125">
        <f t="shared" si="11"/>
        <v>0</v>
      </c>
      <c r="K164" s="85"/>
      <c r="L164" s="87" t="s">
        <v>312</v>
      </c>
      <c r="M164" s="275"/>
      <c r="N164" s="128" t="s">
        <v>755</v>
      </c>
      <c r="O164" s="105"/>
      <c r="P164" s="105"/>
      <c r="Q164" s="542"/>
      <c r="R164" s="105"/>
      <c r="S164" s="105"/>
      <c r="T164" s="84">
        <v>796</v>
      </c>
      <c r="U164" s="139">
        <f t="shared" si="10"/>
        <v>0</v>
      </c>
    </row>
    <row r="165" spans="1:21" ht="15.75" x14ac:dyDescent="0.25">
      <c r="A165" s="145" t="s">
        <v>242</v>
      </c>
      <c r="B165" s="128"/>
      <c r="C165" s="128" t="s">
        <v>755</v>
      </c>
      <c r="D165" s="105"/>
      <c r="E165" s="105"/>
      <c r="F165" s="147"/>
      <c r="G165" s="105"/>
      <c r="H165" s="105"/>
      <c r="I165" s="84">
        <v>754</v>
      </c>
      <c r="J165" s="125">
        <f t="shared" si="11"/>
        <v>0</v>
      </c>
      <c r="K165" s="85"/>
      <c r="L165" s="87" t="s">
        <v>253</v>
      </c>
      <c r="M165" s="275"/>
      <c r="N165" s="128" t="s">
        <v>755</v>
      </c>
      <c r="O165" s="105"/>
      <c r="P165" s="105"/>
      <c r="Q165" s="542"/>
      <c r="R165" s="105"/>
      <c r="S165" s="105"/>
      <c r="T165" s="84">
        <v>681</v>
      </c>
      <c r="U165" s="139">
        <f t="shared" si="10"/>
        <v>0</v>
      </c>
    </row>
    <row r="166" spans="1:21" ht="15.75" customHeight="1" x14ac:dyDescent="0.25">
      <c r="A166" s="87" t="s">
        <v>247</v>
      </c>
      <c r="B166" s="128"/>
      <c r="C166" s="128" t="s">
        <v>755</v>
      </c>
      <c r="D166" s="105"/>
      <c r="E166" s="105"/>
      <c r="F166" s="147"/>
      <c r="G166" s="105"/>
      <c r="H166" s="105"/>
      <c r="I166" s="84">
        <v>859</v>
      </c>
      <c r="J166" s="125">
        <f t="shared" si="11"/>
        <v>0</v>
      </c>
      <c r="K166" s="85"/>
      <c r="L166" s="87" t="s">
        <v>254</v>
      </c>
      <c r="M166" s="263"/>
      <c r="N166" s="128" t="s">
        <v>755</v>
      </c>
      <c r="O166" s="105"/>
      <c r="P166" s="105"/>
      <c r="Q166" s="542"/>
      <c r="R166" s="105"/>
      <c r="S166" s="105"/>
      <c r="T166" s="84">
        <v>809</v>
      </c>
      <c r="U166" s="139">
        <f t="shared" si="10"/>
        <v>0</v>
      </c>
    </row>
    <row r="167" spans="1:21" ht="15.75" customHeight="1" x14ac:dyDescent="0.25">
      <c r="A167" s="87" t="s">
        <v>248</v>
      </c>
      <c r="B167" s="128"/>
      <c r="C167" s="128" t="s">
        <v>755</v>
      </c>
      <c r="D167" s="105"/>
      <c r="E167" s="105"/>
      <c r="F167" s="147"/>
      <c r="G167" s="105"/>
      <c r="H167" s="105"/>
      <c r="I167" s="84">
        <v>859</v>
      </c>
      <c r="J167" s="125">
        <f t="shared" si="11"/>
        <v>0</v>
      </c>
      <c r="K167" s="85"/>
      <c r="L167" s="87" t="s">
        <v>255</v>
      </c>
      <c r="M167" s="263"/>
      <c r="N167" s="128" t="s">
        <v>755</v>
      </c>
      <c r="O167" s="105"/>
      <c r="P167" s="105"/>
      <c r="Q167" s="542"/>
      <c r="R167" s="105"/>
      <c r="S167" s="105"/>
      <c r="T167" s="84">
        <v>912</v>
      </c>
      <c r="U167" s="139">
        <f t="shared" si="10"/>
        <v>0</v>
      </c>
    </row>
    <row r="168" spans="1:21" ht="15.75" customHeight="1" thickBot="1" x14ac:dyDescent="0.3">
      <c r="A168" s="87" t="s">
        <v>104</v>
      </c>
      <c r="B168" s="269"/>
      <c r="C168" s="128" t="s">
        <v>755</v>
      </c>
      <c r="D168" s="105"/>
      <c r="E168" s="105"/>
      <c r="F168" s="147"/>
      <c r="G168" s="105"/>
      <c r="H168" s="105"/>
      <c r="I168" s="84">
        <v>967</v>
      </c>
      <c r="J168" s="125">
        <f t="shared" si="11"/>
        <v>0</v>
      </c>
      <c r="K168" s="85"/>
      <c r="L168" s="87" t="s">
        <v>60</v>
      </c>
      <c r="M168" s="263"/>
      <c r="N168" s="128" t="s">
        <v>755</v>
      </c>
      <c r="O168" s="105"/>
      <c r="P168" s="105"/>
      <c r="Q168" s="542"/>
      <c r="R168" s="105"/>
      <c r="S168" s="105"/>
      <c r="T168" s="84">
        <v>1136</v>
      </c>
      <c r="U168" s="139">
        <f t="shared" si="10"/>
        <v>0</v>
      </c>
    </row>
    <row r="169" spans="1:21" ht="27" customHeight="1" thickBot="1" x14ac:dyDescent="0.3">
      <c r="A169" s="361" t="s">
        <v>760</v>
      </c>
      <c r="B169" s="274"/>
      <c r="C169" s="128" t="s">
        <v>755</v>
      </c>
      <c r="D169" s="105"/>
      <c r="E169" s="105"/>
      <c r="F169" s="147"/>
      <c r="G169" s="105"/>
      <c r="H169" s="105"/>
      <c r="I169" s="266">
        <v>2558</v>
      </c>
      <c r="J169" s="125">
        <f t="shared" si="11"/>
        <v>0</v>
      </c>
      <c r="K169" s="85"/>
      <c r="L169" s="114" t="s">
        <v>69</v>
      </c>
      <c r="M169" s="102"/>
      <c r="N169" s="115" t="s">
        <v>765</v>
      </c>
      <c r="O169" s="117" t="s">
        <v>27</v>
      </c>
      <c r="P169" s="117"/>
      <c r="Q169" s="117" t="s">
        <v>27</v>
      </c>
      <c r="R169" s="148"/>
      <c r="S169" s="148"/>
      <c r="T169" s="117" t="s">
        <v>29</v>
      </c>
      <c r="U169" s="118" t="s">
        <v>31</v>
      </c>
    </row>
    <row r="170" spans="1:21" ht="15.75" customHeight="1" x14ac:dyDescent="0.25">
      <c r="A170" s="361" t="s">
        <v>761</v>
      </c>
      <c r="B170" s="274"/>
      <c r="C170" s="128" t="s">
        <v>755</v>
      </c>
      <c r="D170" s="105"/>
      <c r="E170" s="105"/>
      <c r="F170" s="147"/>
      <c r="G170" s="105"/>
      <c r="H170" s="105"/>
      <c r="I170" s="84">
        <v>3953</v>
      </c>
      <c r="J170" s="125">
        <f t="shared" si="11"/>
        <v>0</v>
      </c>
      <c r="K170" s="85"/>
      <c r="L170" s="87" t="s">
        <v>207</v>
      </c>
      <c r="M170" s="269"/>
      <c r="N170" s="128" t="s">
        <v>755</v>
      </c>
      <c r="O170" s="88"/>
      <c r="P170" s="84">
        <v>1</v>
      </c>
      <c r="Q170" s="84"/>
      <c r="R170" s="84">
        <v>464</v>
      </c>
      <c r="S170" s="84">
        <v>63</v>
      </c>
      <c r="T170" s="84">
        <v>826</v>
      </c>
      <c r="U170" s="139">
        <f t="shared" ref="U170:U191" si="12">Q170*T170</f>
        <v>0</v>
      </c>
    </row>
    <row r="171" spans="1:21" ht="15.75" customHeight="1" x14ac:dyDescent="0.25">
      <c r="A171" s="87" t="s">
        <v>48</v>
      </c>
      <c r="B171" s="269"/>
      <c r="C171" s="128" t="s">
        <v>755</v>
      </c>
      <c r="D171" s="105"/>
      <c r="E171" s="105"/>
      <c r="F171" s="147"/>
      <c r="G171" s="105"/>
      <c r="H171" s="105"/>
      <c r="I171" s="84">
        <v>1076</v>
      </c>
      <c r="J171" s="125">
        <f t="shared" si="11"/>
        <v>0</v>
      </c>
      <c r="K171" s="85"/>
      <c r="L171" s="87" t="s">
        <v>209</v>
      </c>
      <c r="M171" s="269"/>
      <c r="N171" s="128" t="s">
        <v>755</v>
      </c>
      <c r="O171" s="88"/>
      <c r="P171" s="84">
        <v>1</v>
      </c>
      <c r="Q171" s="84"/>
      <c r="R171" s="84">
        <v>464</v>
      </c>
      <c r="S171" s="84">
        <v>63</v>
      </c>
      <c r="T171" s="84">
        <v>947</v>
      </c>
      <c r="U171" s="139">
        <f t="shared" si="12"/>
        <v>0</v>
      </c>
    </row>
    <row r="172" spans="1:21" ht="15.75" customHeight="1" x14ac:dyDescent="0.25">
      <c r="A172" s="87" t="s">
        <v>50</v>
      </c>
      <c r="B172" s="269"/>
      <c r="C172" s="128" t="s">
        <v>755</v>
      </c>
      <c r="D172" s="105"/>
      <c r="E172" s="105"/>
      <c r="F172" s="147"/>
      <c r="G172" s="105"/>
      <c r="H172" s="105"/>
      <c r="I172" s="84">
        <v>1180</v>
      </c>
      <c r="J172" s="125">
        <f t="shared" si="11"/>
        <v>0</v>
      </c>
      <c r="K172" s="85"/>
      <c r="L172" s="87" t="s">
        <v>208</v>
      </c>
      <c r="M172" s="269"/>
      <c r="N172" s="128" t="s">
        <v>755</v>
      </c>
      <c r="O172" s="88"/>
      <c r="P172" s="84">
        <v>1</v>
      </c>
      <c r="Q172" s="84"/>
      <c r="R172" s="84">
        <v>464</v>
      </c>
      <c r="S172" s="84">
        <v>63</v>
      </c>
      <c r="T172" s="84">
        <v>1070</v>
      </c>
      <c r="U172" s="139">
        <f t="shared" si="12"/>
        <v>0</v>
      </c>
    </row>
    <row r="173" spans="1:21" ht="15.75" customHeight="1" x14ac:dyDescent="0.25">
      <c r="A173" s="87" t="s">
        <v>51</v>
      </c>
      <c r="B173" s="285"/>
      <c r="C173" s="128" t="s">
        <v>755</v>
      </c>
      <c r="D173" s="140"/>
      <c r="E173" s="121">
        <v>424</v>
      </c>
      <c r="F173" s="147"/>
      <c r="G173" s="140"/>
      <c r="H173" s="140"/>
      <c r="I173" s="84">
        <v>1292</v>
      </c>
      <c r="J173" s="125">
        <f t="shared" si="11"/>
        <v>0</v>
      </c>
      <c r="K173" s="85"/>
      <c r="L173" s="105" t="s">
        <v>210</v>
      </c>
      <c r="M173" s="269"/>
      <c r="N173" s="128" t="s">
        <v>755</v>
      </c>
      <c r="O173" s="125"/>
      <c r="P173" s="84">
        <v>1</v>
      </c>
      <c r="Q173" s="84"/>
      <c r="R173" s="84">
        <v>464</v>
      </c>
      <c r="S173" s="84">
        <v>63</v>
      </c>
      <c r="T173" s="84">
        <v>1319</v>
      </c>
      <c r="U173" s="139">
        <f t="shared" si="12"/>
        <v>0</v>
      </c>
    </row>
    <row r="174" spans="1:21" ht="15.75" customHeight="1" x14ac:dyDescent="0.25">
      <c r="A174" s="87" t="s">
        <v>52</v>
      </c>
      <c r="B174" s="269"/>
      <c r="C174" s="128" t="s">
        <v>755</v>
      </c>
      <c r="D174" s="105"/>
      <c r="E174" s="84">
        <v>454</v>
      </c>
      <c r="F174" s="147"/>
      <c r="G174" s="105"/>
      <c r="H174" s="105"/>
      <c r="I174" s="84">
        <v>1400</v>
      </c>
      <c r="J174" s="125">
        <f t="shared" si="11"/>
        <v>0</v>
      </c>
      <c r="K174" s="85"/>
      <c r="L174" s="87" t="s">
        <v>211</v>
      </c>
      <c r="M174" s="269"/>
      <c r="N174" s="128" t="s">
        <v>755</v>
      </c>
      <c r="O174" s="88"/>
      <c r="P174" s="84">
        <v>1</v>
      </c>
      <c r="Q174" s="84"/>
      <c r="R174" s="84">
        <v>534</v>
      </c>
      <c r="S174" s="84">
        <v>73</v>
      </c>
      <c r="T174" s="84">
        <v>1798</v>
      </c>
      <c r="U174" s="139">
        <f t="shared" si="12"/>
        <v>0</v>
      </c>
    </row>
    <row r="175" spans="1:21" ht="15.75" customHeight="1" x14ac:dyDescent="0.25">
      <c r="A175" s="105" t="s">
        <v>258</v>
      </c>
      <c r="B175" s="269"/>
      <c r="C175" s="128" t="s">
        <v>755</v>
      </c>
      <c r="D175" s="105"/>
      <c r="E175" s="105"/>
      <c r="F175" s="147"/>
      <c r="G175" s="105"/>
      <c r="H175" s="105"/>
      <c r="I175" s="84">
        <v>1045</v>
      </c>
      <c r="J175" s="125">
        <f t="shared" si="11"/>
        <v>0</v>
      </c>
      <c r="K175" s="85"/>
      <c r="L175" s="87" t="s">
        <v>212</v>
      </c>
      <c r="M175" s="269"/>
      <c r="N175" s="128" t="s">
        <v>755</v>
      </c>
      <c r="O175" s="88"/>
      <c r="P175" s="84">
        <v>1</v>
      </c>
      <c r="Q175" s="84"/>
      <c r="R175" s="84">
        <v>534</v>
      </c>
      <c r="S175" s="84">
        <v>73</v>
      </c>
      <c r="T175" s="84">
        <v>1798</v>
      </c>
      <c r="U175" s="139">
        <f t="shared" si="12"/>
        <v>0</v>
      </c>
    </row>
    <row r="176" spans="1:21" ht="15.75" customHeight="1" x14ac:dyDescent="0.25">
      <c r="A176" s="105" t="s">
        <v>259</v>
      </c>
      <c r="B176" s="269"/>
      <c r="C176" s="128" t="s">
        <v>755</v>
      </c>
      <c r="D176" s="105"/>
      <c r="E176" s="105"/>
      <c r="F176" s="147"/>
      <c r="G176" s="105"/>
      <c r="H176" s="105"/>
      <c r="I176" s="84">
        <v>1045</v>
      </c>
      <c r="J176" s="125">
        <f t="shared" si="11"/>
        <v>0</v>
      </c>
      <c r="K176" s="85"/>
      <c r="L176" s="87" t="s">
        <v>213</v>
      </c>
      <c r="M176" s="269"/>
      <c r="N176" s="128" t="s">
        <v>755</v>
      </c>
      <c r="O176" s="88"/>
      <c r="P176" s="84">
        <v>1</v>
      </c>
      <c r="Q176" s="84"/>
      <c r="R176" s="84">
        <v>534</v>
      </c>
      <c r="S176" s="84">
        <v>73</v>
      </c>
      <c r="T176" s="84">
        <v>2259</v>
      </c>
      <c r="U176" s="139">
        <f t="shared" si="12"/>
        <v>0</v>
      </c>
    </row>
    <row r="177" spans="1:21" ht="15.75" customHeight="1" x14ac:dyDescent="0.25">
      <c r="A177" s="105" t="s">
        <v>264</v>
      </c>
      <c r="B177" s="275"/>
      <c r="C177" s="128" t="s">
        <v>755</v>
      </c>
      <c r="D177" s="86"/>
      <c r="E177" s="86"/>
      <c r="F177" s="147"/>
      <c r="G177" s="86"/>
      <c r="H177" s="86"/>
      <c r="I177" s="84">
        <v>1273</v>
      </c>
      <c r="J177" s="125">
        <f t="shared" si="11"/>
        <v>0</v>
      </c>
      <c r="K177" s="85"/>
      <c r="L177" s="87" t="s">
        <v>214</v>
      </c>
      <c r="M177" s="269"/>
      <c r="N177" s="128" t="s">
        <v>755</v>
      </c>
      <c r="O177" s="88"/>
      <c r="P177" s="84">
        <v>1</v>
      </c>
      <c r="Q177" s="84"/>
      <c r="R177" s="84">
        <v>569</v>
      </c>
      <c r="S177" s="84">
        <v>84</v>
      </c>
      <c r="T177" s="84">
        <v>785</v>
      </c>
      <c r="U177" s="139">
        <f t="shared" si="12"/>
        <v>0</v>
      </c>
    </row>
    <row r="178" spans="1:21" ht="15.75" customHeight="1" x14ac:dyDescent="0.25">
      <c r="A178" s="105" t="s">
        <v>265</v>
      </c>
      <c r="B178" s="269"/>
      <c r="C178" s="128" t="s">
        <v>755</v>
      </c>
      <c r="D178" s="105"/>
      <c r="E178" s="84">
        <v>424</v>
      </c>
      <c r="F178" s="147"/>
      <c r="G178" s="105"/>
      <c r="H178" s="105"/>
      <c r="I178" s="84">
        <v>1273</v>
      </c>
      <c r="J178" s="125">
        <f t="shared" si="11"/>
        <v>0</v>
      </c>
      <c r="K178" s="132"/>
      <c r="L178" s="87" t="s">
        <v>215</v>
      </c>
      <c r="M178" s="269"/>
      <c r="N178" s="128" t="s">
        <v>755</v>
      </c>
      <c r="O178" s="88"/>
      <c r="P178" s="84">
        <v>1</v>
      </c>
      <c r="Q178" s="84"/>
      <c r="R178" s="84">
        <v>569</v>
      </c>
      <c r="S178" s="84">
        <v>84</v>
      </c>
      <c r="T178" s="84">
        <v>785</v>
      </c>
      <c r="U178" s="139">
        <f t="shared" si="12"/>
        <v>0</v>
      </c>
    </row>
    <row r="179" spans="1:21" ht="15.75" customHeight="1" x14ac:dyDescent="0.25">
      <c r="A179" s="87" t="s">
        <v>251</v>
      </c>
      <c r="B179" s="269"/>
      <c r="C179" s="128" t="s">
        <v>755</v>
      </c>
      <c r="D179" s="105"/>
      <c r="E179" s="155"/>
      <c r="F179" s="147"/>
      <c r="G179" s="84">
        <v>286</v>
      </c>
      <c r="H179" s="155"/>
      <c r="I179" s="84">
        <v>825</v>
      </c>
      <c r="J179" s="125">
        <f t="shared" si="11"/>
        <v>0</v>
      </c>
      <c r="K179" s="85"/>
      <c r="L179" s="105" t="s">
        <v>216</v>
      </c>
      <c r="M179" s="269"/>
      <c r="N179" s="128" t="s">
        <v>755</v>
      </c>
      <c r="O179" s="125"/>
      <c r="P179" s="84">
        <v>1</v>
      </c>
      <c r="Q179" s="84"/>
      <c r="R179" s="84">
        <v>569</v>
      </c>
      <c r="S179" s="84">
        <v>84</v>
      </c>
      <c r="T179" s="84">
        <v>826</v>
      </c>
      <c r="U179" s="139">
        <f t="shared" si="12"/>
        <v>0</v>
      </c>
    </row>
    <row r="180" spans="1:21" ht="15.75" customHeight="1" thickBot="1" x14ac:dyDescent="0.3">
      <c r="A180" s="87" t="s">
        <v>252</v>
      </c>
      <c r="B180" s="131"/>
      <c r="C180" s="128" t="s">
        <v>755</v>
      </c>
      <c r="D180" s="105"/>
      <c r="E180" s="105"/>
      <c r="F180" s="147"/>
      <c r="G180" s="84">
        <v>286</v>
      </c>
      <c r="H180" s="105"/>
      <c r="I180" s="84">
        <v>825</v>
      </c>
      <c r="J180" s="125">
        <f t="shared" si="11"/>
        <v>0</v>
      </c>
      <c r="K180" s="85"/>
      <c r="L180" s="105" t="s">
        <v>217</v>
      </c>
      <c r="M180" s="269"/>
      <c r="N180" s="128" t="s">
        <v>755</v>
      </c>
      <c r="O180" s="155"/>
      <c r="P180" s="155"/>
      <c r="Q180" s="84"/>
      <c r="R180" s="155"/>
      <c r="S180" s="155"/>
      <c r="T180" s="84">
        <v>905</v>
      </c>
      <c r="U180" s="139">
        <f t="shared" si="12"/>
        <v>0</v>
      </c>
    </row>
    <row r="181" spans="1:21" ht="27" customHeight="1" thickBot="1" x14ac:dyDescent="0.3">
      <c r="A181" s="114" t="s">
        <v>56</v>
      </c>
      <c r="B181" s="102"/>
      <c r="C181" s="115" t="s">
        <v>765</v>
      </c>
      <c r="D181" s="117" t="s">
        <v>27</v>
      </c>
      <c r="E181" s="117" t="s">
        <v>29</v>
      </c>
      <c r="F181" s="117" t="s">
        <v>27</v>
      </c>
      <c r="G181" s="117" t="s">
        <v>29</v>
      </c>
      <c r="H181" s="117" t="s">
        <v>30</v>
      </c>
      <c r="I181" s="117" t="s">
        <v>29</v>
      </c>
      <c r="J181" s="118" t="s">
        <v>31</v>
      </c>
      <c r="K181" s="132"/>
      <c r="L181" s="402" t="s">
        <v>218</v>
      </c>
      <c r="M181" s="269"/>
      <c r="N181" s="128" t="s">
        <v>755</v>
      </c>
      <c r="O181" s="155"/>
      <c r="P181" s="155"/>
      <c r="Q181" s="84"/>
      <c r="R181" s="155"/>
      <c r="S181" s="155"/>
      <c r="T181" s="84">
        <v>985</v>
      </c>
      <c r="U181" s="128">
        <f t="shared" si="12"/>
        <v>0</v>
      </c>
    </row>
    <row r="182" spans="1:21" ht="15.75" customHeight="1" x14ac:dyDescent="0.25">
      <c r="A182" s="87" t="s">
        <v>225</v>
      </c>
      <c r="B182" s="128"/>
      <c r="C182" s="128" t="s">
        <v>755</v>
      </c>
      <c r="D182" s="146"/>
      <c r="E182" s="146"/>
      <c r="F182" s="147"/>
      <c r="G182" s="145"/>
      <c r="H182" s="145"/>
      <c r="I182" s="84">
        <v>611</v>
      </c>
      <c r="J182" s="125">
        <f>I182*F182</f>
        <v>0</v>
      </c>
      <c r="K182" s="259"/>
      <c r="L182" s="155" t="s">
        <v>219</v>
      </c>
      <c r="M182" s="269"/>
      <c r="N182" s="128" t="s">
        <v>755</v>
      </c>
      <c r="O182" s="88"/>
      <c r="P182" s="84">
        <v>1</v>
      </c>
      <c r="Q182" s="84"/>
      <c r="R182" s="84">
        <v>605</v>
      </c>
      <c r="S182" s="84">
        <v>84</v>
      </c>
      <c r="T182" s="84">
        <v>1070</v>
      </c>
      <c r="U182" s="139">
        <f t="shared" si="12"/>
        <v>0</v>
      </c>
    </row>
    <row r="183" spans="1:21" ht="15.75" customHeight="1" x14ac:dyDescent="0.25">
      <c r="A183" s="87" t="s">
        <v>226</v>
      </c>
      <c r="B183" s="128"/>
      <c r="C183" s="128" t="s">
        <v>755</v>
      </c>
      <c r="D183" s="146"/>
      <c r="E183" s="146"/>
      <c r="F183" s="147"/>
      <c r="G183" s="145"/>
      <c r="H183" s="145"/>
      <c r="I183" s="84">
        <v>611</v>
      </c>
      <c r="J183" s="125">
        <f t="shared" ref="J183:J194" si="13">I183*F183</f>
        <v>0</v>
      </c>
      <c r="K183" s="259"/>
      <c r="L183" s="155" t="s">
        <v>220</v>
      </c>
      <c r="M183" s="269"/>
      <c r="N183" s="128" t="s">
        <v>755</v>
      </c>
      <c r="O183" s="125"/>
      <c r="P183" s="84">
        <v>1</v>
      </c>
      <c r="Q183" s="84"/>
      <c r="R183" s="84">
        <v>605</v>
      </c>
      <c r="S183" s="84">
        <v>84</v>
      </c>
      <c r="T183" s="84">
        <v>1147</v>
      </c>
      <c r="U183" s="139">
        <f t="shared" si="12"/>
        <v>0</v>
      </c>
    </row>
    <row r="184" spans="1:21" ht="15.75" customHeight="1" x14ac:dyDescent="0.25">
      <c r="A184" s="87" t="s">
        <v>231</v>
      </c>
      <c r="B184" s="131"/>
      <c r="C184" s="128" t="s">
        <v>755</v>
      </c>
      <c r="D184" s="105"/>
      <c r="E184" s="105"/>
      <c r="F184" s="147"/>
      <c r="G184" s="84">
        <v>228</v>
      </c>
      <c r="H184" s="105"/>
      <c r="I184" s="84">
        <v>680</v>
      </c>
      <c r="J184" s="125">
        <f t="shared" si="13"/>
        <v>0</v>
      </c>
      <c r="K184" s="259"/>
      <c r="L184" s="87" t="s">
        <v>181</v>
      </c>
      <c r="M184" s="269"/>
      <c r="N184" s="128" t="s">
        <v>755</v>
      </c>
      <c r="O184" s="105"/>
      <c r="P184" s="105"/>
      <c r="Q184" s="84"/>
      <c r="R184" s="105"/>
      <c r="S184" s="105"/>
      <c r="T184" s="84">
        <v>652</v>
      </c>
      <c r="U184" s="139">
        <f t="shared" si="12"/>
        <v>0</v>
      </c>
    </row>
    <row r="185" spans="1:21" ht="15.75" customHeight="1" x14ac:dyDescent="0.25">
      <c r="A185" s="264" t="s">
        <v>232</v>
      </c>
      <c r="B185" s="131"/>
      <c r="C185" s="128" t="s">
        <v>755</v>
      </c>
      <c r="D185" s="105"/>
      <c r="E185" s="105"/>
      <c r="F185" s="147"/>
      <c r="G185" s="84">
        <v>228</v>
      </c>
      <c r="H185" s="105"/>
      <c r="I185" s="84">
        <v>680</v>
      </c>
      <c r="J185" s="125">
        <f t="shared" si="13"/>
        <v>0</v>
      </c>
      <c r="K185" s="259"/>
      <c r="L185" s="87" t="s">
        <v>182</v>
      </c>
      <c r="M185" s="269"/>
      <c r="N185" s="128" t="s">
        <v>755</v>
      </c>
      <c r="O185" s="105"/>
      <c r="P185" s="105"/>
      <c r="Q185" s="84"/>
      <c r="R185" s="105"/>
      <c r="S185" s="105"/>
      <c r="T185" s="84">
        <v>652</v>
      </c>
      <c r="U185" s="139">
        <f t="shared" si="12"/>
        <v>0</v>
      </c>
    </row>
    <row r="186" spans="1:21" ht="15.75" customHeight="1" x14ac:dyDescent="0.25">
      <c r="A186" s="87" t="s">
        <v>237</v>
      </c>
      <c r="B186" s="131"/>
      <c r="C186" s="128" t="s">
        <v>755</v>
      </c>
      <c r="D186" s="105"/>
      <c r="E186" s="105"/>
      <c r="F186" s="147"/>
      <c r="G186" s="84">
        <v>258</v>
      </c>
      <c r="H186" s="105"/>
      <c r="I186" s="84">
        <v>713</v>
      </c>
      <c r="J186" s="125">
        <f t="shared" si="13"/>
        <v>0</v>
      </c>
      <c r="K186" s="259"/>
      <c r="L186" s="87" t="s">
        <v>187</v>
      </c>
      <c r="M186" s="269"/>
      <c r="N186" s="128" t="s">
        <v>755</v>
      </c>
      <c r="O186" s="105"/>
      <c r="P186" s="105"/>
      <c r="Q186" s="84"/>
      <c r="R186" s="105"/>
      <c r="S186" s="105"/>
      <c r="T186" s="84">
        <v>615</v>
      </c>
      <c r="U186" s="139">
        <f t="shared" si="12"/>
        <v>0</v>
      </c>
    </row>
    <row r="187" spans="1:21" ht="15.75" customHeight="1" x14ac:dyDescent="0.25">
      <c r="A187" s="87" t="s">
        <v>238</v>
      </c>
      <c r="B187" s="131"/>
      <c r="C187" s="128" t="s">
        <v>755</v>
      </c>
      <c r="D187" s="105"/>
      <c r="E187" s="105"/>
      <c r="F187" s="147"/>
      <c r="G187" s="84">
        <v>258</v>
      </c>
      <c r="H187" s="105"/>
      <c r="I187" s="84">
        <v>713</v>
      </c>
      <c r="J187" s="125">
        <f t="shared" si="13"/>
        <v>0</v>
      </c>
      <c r="K187" s="259"/>
      <c r="L187" s="87" t="s">
        <v>188</v>
      </c>
      <c r="M187" s="269"/>
      <c r="N187" s="128" t="s">
        <v>755</v>
      </c>
      <c r="O187" s="105"/>
      <c r="P187" s="105"/>
      <c r="Q187" s="84"/>
      <c r="R187" s="105"/>
      <c r="S187" s="105"/>
      <c r="T187" s="84">
        <v>615</v>
      </c>
      <c r="U187" s="139">
        <f t="shared" si="12"/>
        <v>0</v>
      </c>
    </row>
    <row r="188" spans="1:21" ht="15.75" customHeight="1" x14ac:dyDescent="0.25">
      <c r="A188" s="264" t="s">
        <v>243</v>
      </c>
      <c r="B188" s="131"/>
      <c r="C188" s="128" t="s">
        <v>755</v>
      </c>
      <c r="D188" s="105"/>
      <c r="E188" s="84">
        <v>295</v>
      </c>
      <c r="F188" s="147"/>
      <c r="G188" s="105"/>
      <c r="H188" s="105"/>
      <c r="I188" s="84">
        <v>835</v>
      </c>
      <c r="J188" s="125">
        <f t="shared" si="13"/>
        <v>0</v>
      </c>
      <c r="K188" s="259"/>
      <c r="L188" s="87" t="s">
        <v>183</v>
      </c>
      <c r="M188" s="269"/>
      <c r="N188" s="128" t="s">
        <v>755</v>
      </c>
      <c r="O188" s="105"/>
      <c r="P188" s="105"/>
      <c r="Q188" s="84"/>
      <c r="R188" s="105"/>
      <c r="S188" s="105"/>
      <c r="T188" s="84">
        <v>713</v>
      </c>
      <c r="U188" s="139">
        <f t="shared" si="12"/>
        <v>0</v>
      </c>
    </row>
    <row r="189" spans="1:21" ht="15.75" customHeight="1" x14ac:dyDescent="0.25">
      <c r="A189" s="87" t="s">
        <v>244</v>
      </c>
      <c r="B189" s="131"/>
      <c r="C189" s="128" t="s">
        <v>755</v>
      </c>
      <c r="D189" s="105"/>
      <c r="E189" s="84">
        <v>295</v>
      </c>
      <c r="F189" s="147"/>
      <c r="G189" s="105"/>
      <c r="H189" s="105"/>
      <c r="I189" s="84">
        <v>835</v>
      </c>
      <c r="J189" s="125">
        <f t="shared" si="13"/>
        <v>0</v>
      </c>
      <c r="K189" s="259"/>
      <c r="L189" s="87" t="s">
        <v>184</v>
      </c>
      <c r="M189" s="269"/>
      <c r="N189" s="128" t="s">
        <v>755</v>
      </c>
      <c r="O189" s="105"/>
      <c r="P189" s="105"/>
      <c r="Q189" s="84"/>
      <c r="R189" s="105"/>
      <c r="S189" s="105"/>
      <c r="T189" s="84">
        <v>713</v>
      </c>
      <c r="U189" s="139">
        <f t="shared" si="12"/>
        <v>0</v>
      </c>
    </row>
    <row r="190" spans="1:21" ht="15.75" customHeight="1" x14ac:dyDescent="0.25">
      <c r="A190" s="87" t="s">
        <v>249</v>
      </c>
      <c r="B190" s="131"/>
      <c r="C190" s="128" t="s">
        <v>755</v>
      </c>
      <c r="D190" s="105"/>
      <c r="E190" s="84">
        <v>329</v>
      </c>
      <c r="F190" s="147"/>
      <c r="G190" s="105"/>
      <c r="H190" s="105"/>
      <c r="I190" s="84">
        <v>952</v>
      </c>
      <c r="J190" s="125">
        <f t="shared" si="13"/>
        <v>0</v>
      </c>
      <c r="K190" s="259"/>
      <c r="L190" s="87" t="s">
        <v>189</v>
      </c>
      <c r="M190" s="269"/>
      <c r="N190" s="128" t="s">
        <v>755</v>
      </c>
      <c r="O190" s="105"/>
      <c r="P190" s="105"/>
      <c r="Q190" s="84"/>
      <c r="R190" s="105"/>
      <c r="S190" s="105"/>
      <c r="T190" s="84">
        <v>728</v>
      </c>
      <c r="U190" s="139">
        <f t="shared" si="12"/>
        <v>0</v>
      </c>
    </row>
    <row r="191" spans="1:21" ht="15.75" customHeight="1" x14ac:dyDescent="0.25">
      <c r="A191" s="87" t="s">
        <v>250</v>
      </c>
      <c r="B191" s="131"/>
      <c r="C191" s="128" t="s">
        <v>755</v>
      </c>
      <c r="D191" s="105"/>
      <c r="E191" s="84">
        <v>329</v>
      </c>
      <c r="F191" s="147"/>
      <c r="G191" s="105"/>
      <c r="H191" s="105"/>
      <c r="I191" s="84">
        <v>952</v>
      </c>
      <c r="J191" s="125">
        <f t="shared" si="13"/>
        <v>0</v>
      </c>
      <c r="K191" s="259"/>
      <c r="L191" s="87" t="s">
        <v>190</v>
      </c>
      <c r="M191" s="269"/>
      <c r="N191" s="128" t="s">
        <v>755</v>
      </c>
      <c r="O191" s="105"/>
      <c r="P191" s="105"/>
      <c r="Q191" s="84"/>
      <c r="R191" s="105"/>
      <c r="S191" s="105"/>
      <c r="T191" s="84">
        <v>728</v>
      </c>
      <c r="U191" s="139">
        <f t="shared" si="12"/>
        <v>0</v>
      </c>
    </row>
    <row r="192" spans="1:21" ht="15.75" customHeight="1" x14ac:dyDescent="0.25">
      <c r="A192" s="87" t="s">
        <v>105</v>
      </c>
      <c r="B192" s="269"/>
      <c r="C192" s="128" t="s">
        <v>755</v>
      </c>
      <c r="D192" s="105"/>
      <c r="E192" s="84">
        <v>389</v>
      </c>
      <c r="F192" s="147"/>
      <c r="G192" s="105"/>
      <c r="H192" s="105"/>
      <c r="I192" s="84">
        <v>1072</v>
      </c>
      <c r="J192" s="125">
        <f t="shared" si="13"/>
        <v>0</v>
      </c>
      <c r="K192" s="132"/>
    </row>
    <row r="193" spans="1:21" ht="15.75" customHeight="1" x14ac:dyDescent="0.25">
      <c r="A193" s="361" t="s">
        <v>763</v>
      </c>
      <c r="B193" s="274"/>
      <c r="C193" s="128" t="s">
        <v>755</v>
      </c>
      <c r="D193" s="105"/>
      <c r="E193" s="84">
        <v>389</v>
      </c>
      <c r="F193" s="147"/>
      <c r="G193" s="105"/>
      <c r="H193" s="105"/>
      <c r="I193" s="266">
        <v>2663</v>
      </c>
      <c r="J193" s="125">
        <f t="shared" si="13"/>
        <v>0</v>
      </c>
      <c r="K193" s="132"/>
    </row>
    <row r="194" spans="1:21" ht="15.75" customHeight="1" x14ac:dyDescent="0.25">
      <c r="A194" s="361" t="s">
        <v>764</v>
      </c>
      <c r="B194" s="274"/>
      <c r="C194" s="128" t="s">
        <v>755</v>
      </c>
      <c r="D194" s="105"/>
      <c r="E194" s="84">
        <v>389</v>
      </c>
      <c r="F194" s="147"/>
      <c r="G194" s="105"/>
      <c r="H194" s="105"/>
      <c r="I194" s="84">
        <v>4058</v>
      </c>
      <c r="J194" s="125">
        <f t="shared" si="13"/>
        <v>0</v>
      </c>
      <c r="K194" s="318"/>
      <c r="L194" s="252"/>
      <c r="M194" s="252"/>
      <c r="N194" s="252"/>
      <c r="O194" s="252"/>
      <c r="P194" s="252"/>
      <c r="Q194" s="319"/>
      <c r="R194" s="320"/>
      <c r="S194" s="320"/>
      <c r="T194" s="367" t="s">
        <v>37</v>
      </c>
    </row>
    <row r="195" spans="1:21" ht="15.75" customHeight="1" x14ac:dyDescent="0.25">
      <c r="I195" s="367" t="s">
        <v>37</v>
      </c>
      <c r="J195" s="174">
        <f>SUM(J136:J194)</f>
        <v>0</v>
      </c>
      <c r="K195" s="92"/>
      <c r="L195" s="252"/>
      <c r="M195" s="252"/>
      <c r="N195" s="252"/>
      <c r="O195" s="252"/>
      <c r="P195" s="252"/>
      <c r="Q195" s="319"/>
      <c r="R195" s="320"/>
      <c r="S195" s="320"/>
      <c r="U195" s="369">
        <f>SUM(U136:U191)</f>
        <v>0</v>
      </c>
    </row>
    <row r="196" spans="1:21" ht="15.75" customHeight="1" x14ac:dyDescent="0.35">
      <c r="A196" s="1"/>
      <c r="B196" s="2"/>
      <c r="C196" s="1"/>
      <c r="D196" s="2"/>
      <c r="E196" s="1"/>
      <c r="M196" s="9"/>
      <c r="N196" s="160"/>
      <c r="O196" s="3"/>
      <c r="P196" s="3"/>
      <c r="Q196" s="321" t="s">
        <v>496</v>
      </c>
      <c r="R196" s="252"/>
      <c r="S196" s="252"/>
      <c r="T196" s="252"/>
      <c r="U196" s="261"/>
    </row>
    <row r="197" spans="1:21" ht="16.5" customHeight="1" x14ac:dyDescent="0.35">
      <c r="A197" s="1"/>
      <c r="B197" s="2"/>
      <c r="C197" s="1"/>
      <c r="D197" s="2"/>
      <c r="E197" s="1"/>
      <c r="F197" s="647" t="s">
        <v>0</v>
      </c>
      <c r="G197" s="647"/>
      <c r="H197" s="647"/>
      <c r="I197" s="647"/>
      <c r="J197" s="647"/>
      <c r="K197" s="647"/>
      <c r="L197" s="647"/>
      <c r="M197" s="648"/>
      <c r="N197" s="134"/>
      <c r="O197" s="3"/>
      <c r="P197" s="3"/>
      <c r="Q197" s="319" t="s">
        <v>497</v>
      </c>
      <c r="R197" s="252"/>
      <c r="S197" s="252"/>
      <c r="T197" s="252"/>
      <c r="U197" s="261"/>
    </row>
    <row r="198" spans="1:21" ht="16.5" customHeight="1" x14ac:dyDescent="0.25">
      <c r="A198" s="1"/>
      <c r="B198" s="2"/>
      <c r="C198" s="1"/>
      <c r="D198" s="2"/>
      <c r="E198" s="1"/>
      <c r="F198" s="647" t="s">
        <v>444</v>
      </c>
      <c r="G198" s="647"/>
      <c r="H198" s="647"/>
      <c r="I198" s="647"/>
      <c r="J198" s="647"/>
      <c r="K198" s="647"/>
      <c r="L198" s="647"/>
      <c r="M198" s="648"/>
      <c r="N198" s="161"/>
      <c r="O198" s="1"/>
      <c r="P198" s="1"/>
      <c r="Q198" s="319" t="s">
        <v>498</v>
      </c>
      <c r="R198" s="252"/>
      <c r="S198" s="252"/>
      <c r="T198" s="252"/>
      <c r="U198" s="253"/>
    </row>
    <row r="199" spans="1:21" ht="16.5" customHeight="1" x14ac:dyDescent="0.3">
      <c r="A199" s="1"/>
      <c r="B199" s="2"/>
      <c r="C199" s="1"/>
      <c r="D199" s="2"/>
      <c r="E199" s="1"/>
      <c r="F199" s="623" t="s">
        <v>446</v>
      </c>
      <c r="G199" s="623"/>
      <c r="H199" s="623"/>
      <c r="I199" s="623"/>
      <c r="J199" s="623"/>
      <c r="K199" s="623"/>
      <c r="L199" s="623"/>
      <c r="M199" s="652"/>
      <c r="N199" s="161"/>
      <c r="O199" s="1"/>
      <c r="P199" s="1"/>
      <c r="Q199" s="321" t="s">
        <v>499</v>
      </c>
      <c r="R199" s="252"/>
      <c r="S199" s="252"/>
      <c r="T199" s="252"/>
      <c r="U199" s="253"/>
    </row>
    <row r="200" spans="1:21" ht="15.75" customHeight="1" x14ac:dyDescent="0.25">
      <c r="A200" s="93"/>
      <c r="B200" s="94"/>
      <c r="C200" s="93"/>
      <c r="D200" s="95"/>
      <c r="E200" s="96"/>
      <c r="F200" s="96"/>
      <c r="G200" s="96"/>
      <c r="H200" s="97"/>
      <c r="I200" s="653"/>
      <c r="J200" s="653"/>
      <c r="K200" s="653"/>
      <c r="L200" s="653"/>
      <c r="M200" s="9"/>
      <c r="N200" s="134"/>
      <c r="O200" s="96"/>
      <c r="P200" s="96"/>
      <c r="Q200" s="321" t="s">
        <v>500</v>
      </c>
      <c r="R200" s="252"/>
      <c r="S200" s="252"/>
      <c r="T200" s="252"/>
      <c r="U200" s="252"/>
    </row>
    <row r="201" spans="1:21" ht="15.75" customHeight="1" thickBot="1" x14ac:dyDescent="0.3">
      <c r="K201" s="92"/>
      <c r="L201" s="93"/>
      <c r="M201" s="9"/>
      <c r="N201" s="134"/>
      <c r="O201" s="96"/>
      <c r="P201" s="96"/>
      <c r="Q201" s="321" t="s">
        <v>776</v>
      </c>
    </row>
    <row r="202" spans="1:21" ht="4.5" customHeight="1" thickBot="1" x14ac:dyDescent="0.3">
      <c r="A202" s="162"/>
      <c r="B202" s="113"/>
      <c r="C202" s="113"/>
      <c r="D202" s="113"/>
      <c r="E202" s="113"/>
      <c r="F202" s="113"/>
      <c r="G202" s="113"/>
      <c r="H202" s="113"/>
      <c r="I202" s="113"/>
      <c r="J202" s="113"/>
      <c r="K202" s="72"/>
      <c r="L202" s="175"/>
      <c r="M202" s="176"/>
      <c r="N202" s="552"/>
      <c r="O202" s="177"/>
      <c r="P202" s="177"/>
      <c r="Q202" s="177"/>
      <c r="R202" s="177"/>
      <c r="S202" s="177"/>
      <c r="T202" s="178"/>
      <c r="U202" s="75"/>
    </row>
    <row r="203" spans="1:21" ht="27.75" thickBot="1" x14ac:dyDescent="0.3">
      <c r="A203" s="114" t="s">
        <v>443</v>
      </c>
      <c r="B203" s="102"/>
      <c r="C203" s="115" t="s">
        <v>765</v>
      </c>
      <c r="D203" s="117" t="s">
        <v>27</v>
      </c>
      <c r="E203" s="117"/>
      <c r="F203" s="117" t="s">
        <v>27</v>
      </c>
      <c r="G203" s="148"/>
      <c r="H203" s="148"/>
      <c r="I203" s="117" t="s">
        <v>29</v>
      </c>
      <c r="J203" s="118" t="s">
        <v>31</v>
      </c>
      <c r="K203" s="103"/>
      <c r="L203" s="637" t="s">
        <v>409</v>
      </c>
      <c r="M203" s="638"/>
      <c r="N203" s="115" t="s">
        <v>765</v>
      </c>
      <c r="O203" s="117" t="s">
        <v>27</v>
      </c>
      <c r="P203" s="117" t="s">
        <v>28</v>
      </c>
      <c r="Q203" s="117" t="s">
        <v>27</v>
      </c>
      <c r="R203" s="117" t="s">
        <v>29</v>
      </c>
      <c r="S203" s="117" t="s">
        <v>30</v>
      </c>
      <c r="T203" s="117" t="s">
        <v>29</v>
      </c>
      <c r="U203" s="118" t="s">
        <v>31</v>
      </c>
    </row>
    <row r="204" spans="1:21" ht="15.75" customHeight="1" x14ac:dyDescent="0.25">
      <c r="A204" s="119" t="s">
        <v>185</v>
      </c>
      <c r="B204" s="285"/>
      <c r="C204" s="128" t="s">
        <v>755</v>
      </c>
      <c r="D204" s="140"/>
      <c r="E204" s="140"/>
      <c r="F204" s="121"/>
      <c r="G204" s="140"/>
      <c r="H204" s="140"/>
      <c r="I204" s="121">
        <v>825</v>
      </c>
      <c r="J204" s="139">
        <f>F204*I204</f>
        <v>0</v>
      </c>
      <c r="K204" s="130"/>
      <c r="L204" s="322" t="s">
        <v>367</v>
      </c>
      <c r="M204" s="166"/>
      <c r="N204" s="166"/>
      <c r="O204" s="166"/>
      <c r="P204" s="166"/>
      <c r="Q204" s="84"/>
      <c r="R204" s="166"/>
      <c r="S204" s="166"/>
      <c r="T204" s="268">
        <v>33</v>
      </c>
      <c r="U204" s="121">
        <f>T204*Q204</f>
        <v>0</v>
      </c>
    </row>
    <row r="205" spans="1:21" ht="15.75" customHeight="1" x14ac:dyDescent="0.25">
      <c r="A205" s="87" t="s">
        <v>186</v>
      </c>
      <c r="B205" s="269"/>
      <c r="C205" s="128" t="s">
        <v>755</v>
      </c>
      <c r="D205" s="105"/>
      <c r="E205" s="105"/>
      <c r="F205" s="84"/>
      <c r="G205" s="105"/>
      <c r="H205" s="105"/>
      <c r="I205" s="84">
        <v>825</v>
      </c>
      <c r="J205" s="139">
        <f t="shared" ref="J205:J221" si="14">F205*I205</f>
        <v>0</v>
      </c>
      <c r="K205" s="130"/>
      <c r="L205" s="272" t="s">
        <v>368</v>
      </c>
      <c r="M205" s="86"/>
      <c r="N205" s="86"/>
      <c r="O205" s="86"/>
      <c r="P205" s="86"/>
      <c r="Q205" s="84"/>
      <c r="R205" s="86"/>
      <c r="S205" s="86"/>
      <c r="T205" s="268">
        <v>33</v>
      </c>
      <c r="U205" s="121">
        <f t="shared" ref="U205:U245" si="15">T205*Q205</f>
        <v>0</v>
      </c>
    </row>
    <row r="206" spans="1:21" ht="15" customHeight="1" x14ac:dyDescent="0.25">
      <c r="A206" s="87" t="s">
        <v>191</v>
      </c>
      <c r="B206" s="269"/>
      <c r="C206" s="128" t="s">
        <v>755</v>
      </c>
      <c r="D206" s="105"/>
      <c r="E206" s="105"/>
      <c r="F206" s="84"/>
      <c r="G206" s="105"/>
      <c r="H206" s="105"/>
      <c r="I206" s="84">
        <v>829</v>
      </c>
      <c r="J206" s="139">
        <f t="shared" si="14"/>
        <v>0</v>
      </c>
      <c r="K206" s="130"/>
      <c r="L206" s="272" t="s">
        <v>369</v>
      </c>
      <c r="M206" s="86"/>
      <c r="N206" s="86"/>
      <c r="O206" s="86"/>
      <c r="P206" s="86"/>
      <c r="Q206" s="84"/>
      <c r="R206" s="86"/>
      <c r="S206" s="86"/>
      <c r="T206" s="268">
        <v>33</v>
      </c>
      <c r="U206" s="121">
        <f t="shared" si="15"/>
        <v>0</v>
      </c>
    </row>
    <row r="207" spans="1:21" ht="15.75" customHeight="1" x14ac:dyDescent="0.25">
      <c r="A207" s="87" t="s">
        <v>192</v>
      </c>
      <c r="B207" s="269"/>
      <c r="C207" s="128" t="s">
        <v>755</v>
      </c>
      <c r="D207" s="105"/>
      <c r="E207" s="105"/>
      <c r="F207" s="84"/>
      <c r="G207" s="105"/>
      <c r="H207" s="105"/>
      <c r="I207" s="84">
        <v>829</v>
      </c>
      <c r="J207" s="139">
        <f t="shared" si="14"/>
        <v>0</v>
      </c>
      <c r="K207" s="130"/>
      <c r="L207" s="272" t="s">
        <v>370</v>
      </c>
      <c r="M207" s="86"/>
      <c r="N207" s="86"/>
      <c r="O207" s="86"/>
      <c r="P207" s="86"/>
      <c r="Q207" s="84"/>
      <c r="R207" s="86"/>
      <c r="S207" s="86"/>
      <c r="T207" s="268">
        <v>33</v>
      </c>
      <c r="U207" s="121">
        <f t="shared" si="15"/>
        <v>0</v>
      </c>
    </row>
    <row r="208" spans="1:21" ht="15.75" customHeight="1" x14ac:dyDescent="0.25">
      <c r="A208" s="272" t="s">
        <v>193</v>
      </c>
      <c r="B208" s="269"/>
      <c r="C208" s="128" t="s">
        <v>755</v>
      </c>
      <c r="D208" s="105"/>
      <c r="E208" s="105"/>
      <c r="F208" s="84"/>
      <c r="G208" s="105"/>
      <c r="H208" s="105"/>
      <c r="I208" s="84">
        <v>963</v>
      </c>
      <c r="J208" s="139">
        <f t="shared" si="14"/>
        <v>0</v>
      </c>
      <c r="K208" s="130"/>
      <c r="L208" s="272" t="s">
        <v>371</v>
      </c>
      <c r="M208" s="86"/>
      <c r="N208" s="86"/>
      <c r="O208" s="86"/>
      <c r="P208" s="86"/>
      <c r="Q208" s="84"/>
      <c r="R208" s="86"/>
      <c r="S208" s="86"/>
      <c r="T208" s="268">
        <v>33</v>
      </c>
      <c r="U208" s="121">
        <f t="shared" si="15"/>
        <v>0</v>
      </c>
    </row>
    <row r="209" spans="1:21" ht="15.75" customHeight="1" x14ac:dyDescent="0.25">
      <c r="A209" s="272" t="s">
        <v>194</v>
      </c>
      <c r="B209" s="269"/>
      <c r="C209" s="128" t="s">
        <v>755</v>
      </c>
      <c r="D209" s="105"/>
      <c r="E209" s="105"/>
      <c r="F209" s="84"/>
      <c r="G209" s="105"/>
      <c r="H209" s="105"/>
      <c r="I209" s="84">
        <v>963</v>
      </c>
      <c r="J209" s="139">
        <f t="shared" si="14"/>
        <v>0</v>
      </c>
      <c r="K209" s="130"/>
      <c r="L209" s="272" t="s">
        <v>372</v>
      </c>
      <c r="M209" s="86"/>
      <c r="N209" s="86"/>
      <c r="O209" s="86"/>
      <c r="P209" s="86"/>
      <c r="Q209" s="84"/>
      <c r="R209" s="86"/>
      <c r="S209" s="86"/>
      <c r="T209" s="268">
        <v>33</v>
      </c>
      <c r="U209" s="121">
        <f t="shared" si="15"/>
        <v>0</v>
      </c>
    </row>
    <row r="210" spans="1:21" ht="15.75" customHeight="1" x14ac:dyDescent="0.25">
      <c r="A210" s="272" t="s">
        <v>195</v>
      </c>
      <c r="B210" s="263"/>
      <c r="C210" s="128" t="s">
        <v>755</v>
      </c>
      <c r="D210" s="105"/>
      <c r="E210" s="105"/>
      <c r="F210" s="84"/>
      <c r="G210" s="105"/>
      <c r="H210" s="105"/>
      <c r="I210" s="84">
        <v>901</v>
      </c>
      <c r="J210" s="139">
        <f t="shared" si="14"/>
        <v>0</v>
      </c>
      <c r="K210" s="130"/>
      <c r="L210" s="272" t="s">
        <v>373</v>
      </c>
      <c r="M210" s="86"/>
      <c r="N210" s="86"/>
      <c r="O210" s="86"/>
      <c r="P210" s="86"/>
      <c r="Q210" s="84"/>
      <c r="R210" s="86"/>
      <c r="S210" s="86"/>
      <c r="T210" s="268">
        <v>33</v>
      </c>
      <c r="U210" s="121">
        <f t="shared" si="15"/>
        <v>0</v>
      </c>
    </row>
    <row r="211" spans="1:21" ht="15.75" customHeight="1" x14ac:dyDescent="0.25">
      <c r="A211" s="272" t="s">
        <v>196</v>
      </c>
      <c r="B211" s="263"/>
      <c r="C211" s="128" t="s">
        <v>755</v>
      </c>
      <c r="D211" s="105"/>
      <c r="E211" s="105"/>
      <c r="F211" s="84"/>
      <c r="G211" s="105"/>
      <c r="H211" s="105"/>
      <c r="I211" s="84">
        <v>901</v>
      </c>
      <c r="J211" s="139">
        <f t="shared" si="14"/>
        <v>0</v>
      </c>
      <c r="K211" s="130"/>
      <c r="L211" s="272" t="s">
        <v>374</v>
      </c>
      <c r="M211" s="86"/>
      <c r="N211" s="86"/>
      <c r="O211" s="86"/>
      <c r="P211" s="86"/>
      <c r="Q211" s="84"/>
      <c r="R211" s="86"/>
      <c r="S211" s="86"/>
      <c r="T211" s="268">
        <v>33</v>
      </c>
      <c r="U211" s="121">
        <f t="shared" si="15"/>
        <v>0</v>
      </c>
    </row>
    <row r="212" spans="1:21" ht="15.75" x14ac:dyDescent="0.25">
      <c r="A212" s="272" t="s">
        <v>197</v>
      </c>
      <c r="B212" s="269"/>
      <c r="C212" s="128" t="s">
        <v>755</v>
      </c>
      <c r="D212" s="105"/>
      <c r="E212" s="105"/>
      <c r="F212" s="84"/>
      <c r="G212" s="105"/>
      <c r="H212" s="105"/>
      <c r="I212" s="84">
        <v>1055</v>
      </c>
      <c r="J212" s="139">
        <f t="shared" si="14"/>
        <v>0</v>
      </c>
      <c r="K212" s="130"/>
      <c r="L212" s="272" t="s">
        <v>375</v>
      </c>
      <c r="M212" s="86"/>
      <c r="N212" s="86"/>
      <c r="O212" s="86"/>
      <c r="P212" s="86"/>
      <c r="Q212" s="84"/>
      <c r="R212" s="86"/>
      <c r="S212" s="86"/>
      <c r="T212" s="268">
        <v>33</v>
      </c>
      <c r="U212" s="121">
        <f t="shared" si="15"/>
        <v>0</v>
      </c>
    </row>
    <row r="213" spans="1:21" ht="15.75" customHeight="1" x14ac:dyDescent="0.25">
      <c r="A213" s="272" t="s">
        <v>198</v>
      </c>
      <c r="B213" s="269"/>
      <c r="C213" s="128" t="s">
        <v>755</v>
      </c>
      <c r="D213" s="105"/>
      <c r="E213" s="105"/>
      <c r="F213" s="84"/>
      <c r="G213" s="105"/>
      <c r="H213" s="105"/>
      <c r="I213" s="84">
        <v>1020</v>
      </c>
      <c r="J213" s="139">
        <f t="shared" si="14"/>
        <v>0</v>
      </c>
      <c r="K213" s="130"/>
      <c r="L213" s="272" t="s">
        <v>376</v>
      </c>
      <c r="M213" s="86"/>
      <c r="N213" s="86"/>
      <c r="O213" s="86"/>
      <c r="P213" s="86"/>
      <c r="Q213" s="84"/>
      <c r="R213" s="86"/>
      <c r="S213" s="86"/>
      <c r="T213" s="268">
        <v>33</v>
      </c>
      <c r="U213" s="121">
        <f t="shared" si="15"/>
        <v>0</v>
      </c>
    </row>
    <row r="214" spans="1:21" ht="15.75" customHeight="1" x14ac:dyDescent="0.25">
      <c r="A214" s="272" t="s">
        <v>199</v>
      </c>
      <c r="B214" s="269"/>
      <c r="C214" s="128" t="s">
        <v>755</v>
      </c>
      <c r="D214" s="105"/>
      <c r="E214" s="105"/>
      <c r="F214" s="84"/>
      <c r="G214" s="105"/>
      <c r="H214" s="105"/>
      <c r="I214" s="84">
        <v>1182</v>
      </c>
      <c r="J214" s="139">
        <f t="shared" si="14"/>
        <v>0</v>
      </c>
      <c r="K214" s="130"/>
      <c r="L214" s="272" t="s">
        <v>377</v>
      </c>
      <c r="M214" s="86"/>
      <c r="N214" s="86"/>
      <c r="O214" s="86"/>
      <c r="P214" s="86"/>
      <c r="Q214" s="84"/>
      <c r="R214" s="86"/>
      <c r="S214" s="86"/>
      <c r="T214" s="268">
        <v>33</v>
      </c>
      <c r="U214" s="121">
        <f t="shared" si="15"/>
        <v>0</v>
      </c>
    </row>
    <row r="215" spans="1:21" ht="15.75" x14ac:dyDescent="0.25">
      <c r="A215" s="272" t="s">
        <v>200</v>
      </c>
      <c r="B215" s="269"/>
      <c r="C215" s="128" t="s">
        <v>755</v>
      </c>
      <c r="D215" s="105"/>
      <c r="E215" s="105"/>
      <c r="F215" s="84"/>
      <c r="G215" s="105"/>
      <c r="H215" s="105"/>
      <c r="I215" s="84">
        <v>1096</v>
      </c>
      <c r="J215" s="139">
        <f t="shared" si="14"/>
        <v>0</v>
      </c>
      <c r="K215" s="130"/>
      <c r="L215" s="272" t="s">
        <v>378</v>
      </c>
      <c r="M215" s="86"/>
      <c r="N215" s="86"/>
      <c r="O215" s="86"/>
      <c r="P215" s="86"/>
      <c r="Q215" s="84"/>
      <c r="R215" s="86"/>
      <c r="S215" s="86"/>
      <c r="T215" s="268">
        <v>33</v>
      </c>
      <c r="U215" s="121">
        <f t="shared" si="15"/>
        <v>0</v>
      </c>
    </row>
    <row r="216" spans="1:21" ht="15.75" customHeight="1" x14ac:dyDescent="0.25">
      <c r="A216" s="272" t="s">
        <v>201</v>
      </c>
      <c r="B216" s="269"/>
      <c r="C216" s="128" t="s">
        <v>755</v>
      </c>
      <c r="D216" s="105"/>
      <c r="E216" s="105"/>
      <c r="F216" s="84"/>
      <c r="G216" s="105"/>
      <c r="H216" s="105"/>
      <c r="I216" s="84">
        <v>1256</v>
      </c>
      <c r="J216" s="139">
        <f t="shared" si="14"/>
        <v>0</v>
      </c>
      <c r="K216" s="130"/>
      <c r="L216" s="272" t="s">
        <v>379</v>
      </c>
      <c r="M216" s="86"/>
      <c r="N216" s="86"/>
      <c r="O216" s="86"/>
      <c r="P216" s="86"/>
      <c r="Q216" s="84"/>
      <c r="R216" s="86"/>
      <c r="S216" s="86"/>
      <c r="T216" s="268">
        <v>33</v>
      </c>
      <c r="U216" s="121">
        <f t="shared" si="15"/>
        <v>0</v>
      </c>
    </row>
    <row r="217" spans="1:21" ht="15.75" customHeight="1" x14ac:dyDescent="0.25">
      <c r="A217" s="272" t="s">
        <v>202</v>
      </c>
      <c r="B217" s="269"/>
      <c r="C217" s="128" t="s">
        <v>755</v>
      </c>
      <c r="D217" s="105"/>
      <c r="E217" s="105"/>
      <c r="F217" s="84"/>
      <c r="G217" s="105"/>
      <c r="H217" s="105"/>
      <c r="I217" s="84">
        <v>1209</v>
      </c>
      <c r="J217" s="139">
        <f t="shared" si="14"/>
        <v>0</v>
      </c>
      <c r="K217" s="130"/>
      <c r="L217" s="272" t="s">
        <v>380</v>
      </c>
      <c r="M217" s="86"/>
      <c r="N217" s="86"/>
      <c r="O217" s="86"/>
      <c r="P217" s="86"/>
      <c r="Q217" s="84"/>
      <c r="R217" s="86"/>
      <c r="S217" s="86"/>
      <c r="T217" s="268">
        <v>33</v>
      </c>
      <c r="U217" s="121">
        <f t="shared" si="15"/>
        <v>0</v>
      </c>
    </row>
    <row r="218" spans="1:21" ht="15.75" customHeight="1" x14ac:dyDescent="0.25">
      <c r="A218" s="272" t="s">
        <v>203</v>
      </c>
      <c r="B218" s="269"/>
      <c r="C218" s="128" t="s">
        <v>755</v>
      </c>
      <c r="D218" s="105"/>
      <c r="E218" s="105"/>
      <c r="F218" s="84"/>
      <c r="G218" s="105"/>
      <c r="H218" s="105"/>
      <c r="I218" s="84">
        <v>1378</v>
      </c>
      <c r="J218" s="139">
        <f t="shared" si="14"/>
        <v>0</v>
      </c>
      <c r="K218" s="130"/>
      <c r="L218" s="272" t="s">
        <v>381</v>
      </c>
      <c r="M218" s="86"/>
      <c r="N218" s="86"/>
      <c r="O218" s="86"/>
      <c r="P218" s="86"/>
      <c r="Q218" s="84"/>
      <c r="R218" s="86"/>
      <c r="S218" s="86"/>
      <c r="T218" s="268">
        <v>33</v>
      </c>
      <c r="U218" s="121">
        <f t="shared" si="15"/>
        <v>0</v>
      </c>
    </row>
    <row r="219" spans="1:21" ht="15.75" customHeight="1" x14ac:dyDescent="0.25">
      <c r="A219" s="272" t="s">
        <v>204</v>
      </c>
      <c r="B219" s="269"/>
      <c r="C219" s="128" t="s">
        <v>755</v>
      </c>
      <c r="D219" s="105"/>
      <c r="E219" s="105"/>
      <c r="F219" s="84"/>
      <c r="G219" s="105"/>
      <c r="H219" s="105"/>
      <c r="I219" s="84">
        <v>1273</v>
      </c>
      <c r="J219" s="139">
        <f t="shared" si="14"/>
        <v>0</v>
      </c>
      <c r="K219" s="130"/>
      <c r="L219" s="272" t="s">
        <v>382</v>
      </c>
      <c r="M219" s="86"/>
      <c r="N219" s="86"/>
      <c r="O219" s="86"/>
      <c r="P219" s="86"/>
      <c r="Q219" s="84"/>
      <c r="R219" s="86"/>
      <c r="S219" s="86"/>
      <c r="T219" s="265">
        <v>44</v>
      </c>
      <c r="U219" s="121">
        <f t="shared" si="15"/>
        <v>0</v>
      </c>
    </row>
    <row r="220" spans="1:21" ht="15.75" x14ac:dyDescent="0.25">
      <c r="A220" s="272" t="s">
        <v>205</v>
      </c>
      <c r="B220" s="269"/>
      <c r="C220" s="128" t="s">
        <v>755</v>
      </c>
      <c r="D220" s="105"/>
      <c r="E220" s="105"/>
      <c r="F220" s="84"/>
      <c r="G220" s="105"/>
      <c r="H220" s="105"/>
      <c r="I220" s="84">
        <v>1437</v>
      </c>
      <c r="J220" s="139">
        <f t="shared" si="14"/>
        <v>0</v>
      </c>
      <c r="K220" s="259"/>
      <c r="L220" s="272" t="s">
        <v>383</v>
      </c>
      <c r="M220" s="86"/>
      <c r="N220" s="86"/>
      <c r="O220" s="86"/>
      <c r="P220" s="86"/>
      <c r="Q220" s="84"/>
      <c r="R220" s="86"/>
      <c r="S220" s="86"/>
      <c r="T220" s="265">
        <v>44</v>
      </c>
      <c r="U220" s="121">
        <f t="shared" si="15"/>
        <v>0</v>
      </c>
    </row>
    <row r="221" spans="1:21" ht="15.75" customHeight="1" thickBot="1" x14ac:dyDescent="0.3">
      <c r="A221" s="264" t="s">
        <v>206</v>
      </c>
      <c r="B221" s="359"/>
      <c r="C221" s="128" t="s">
        <v>755</v>
      </c>
      <c r="D221" s="360"/>
      <c r="E221" s="360"/>
      <c r="F221" s="84"/>
      <c r="G221" s="360"/>
      <c r="H221" s="360"/>
      <c r="I221" s="310">
        <v>1405</v>
      </c>
      <c r="J221" s="139">
        <f t="shared" si="14"/>
        <v>0</v>
      </c>
      <c r="K221" s="130"/>
      <c r="L221" s="272" t="s">
        <v>384</v>
      </c>
      <c r="M221" s="86"/>
      <c r="N221" s="86"/>
      <c r="O221" s="86"/>
      <c r="P221" s="86"/>
      <c r="Q221" s="84"/>
      <c r="R221" s="86"/>
      <c r="S221" s="86"/>
      <c r="T221" s="265">
        <v>44</v>
      </c>
      <c r="U221" s="121">
        <f t="shared" si="15"/>
        <v>0</v>
      </c>
    </row>
    <row r="222" spans="1:21" ht="15.75" customHeight="1" thickBot="1" x14ac:dyDescent="0.3">
      <c r="A222" s="114" t="s">
        <v>350</v>
      </c>
      <c r="B222" s="102"/>
      <c r="C222" s="115"/>
      <c r="D222" s="117" t="s">
        <v>27</v>
      </c>
      <c r="E222" s="117"/>
      <c r="F222" s="117" t="s">
        <v>27</v>
      </c>
      <c r="G222" s="148"/>
      <c r="H222" s="148"/>
      <c r="I222" s="117" t="s">
        <v>29</v>
      </c>
      <c r="J222" s="118" t="s">
        <v>31</v>
      </c>
      <c r="K222" s="130"/>
      <c r="L222" s="272" t="s">
        <v>385</v>
      </c>
      <c r="M222" s="86"/>
      <c r="N222" s="86"/>
      <c r="O222" s="86"/>
      <c r="P222" s="86"/>
      <c r="Q222" s="84"/>
      <c r="R222" s="86"/>
      <c r="S222" s="86"/>
      <c r="T222" s="265">
        <v>44</v>
      </c>
      <c r="U222" s="121">
        <f t="shared" si="15"/>
        <v>0</v>
      </c>
    </row>
    <row r="223" spans="1:21" ht="15.75" customHeight="1" x14ac:dyDescent="0.25">
      <c r="A223" s="322" t="s">
        <v>351</v>
      </c>
      <c r="B223" s="322"/>
      <c r="C223" s="322"/>
      <c r="D223" s="322"/>
      <c r="E223" s="322"/>
      <c r="F223" s="84"/>
      <c r="G223" s="322"/>
      <c r="H223" s="322"/>
      <c r="I223" s="285">
        <v>45</v>
      </c>
      <c r="J223" s="139">
        <f>F223*I223</f>
        <v>0</v>
      </c>
      <c r="K223" s="130"/>
      <c r="L223" s="272" t="s">
        <v>386</v>
      </c>
      <c r="M223" s="86"/>
      <c r="N223" s="86"/>
      <c r="O223" s="86"/>
      <c r="P223" s="86"/>
      <c r="Q223" s="84"/>
      <c r="R223" s="86"/>
      <c r="S223" s="86"/>
      <c r="T223" s="265">
        <v>44</v>
      </c>
      <c r="U223" s="121">
        <f t="shared" si="15"/>
        <v>0</v>
      </c>
    </row>
    <row r="224" spans="1:21" ht="15.75" x14ac:dyDescent="0.25">
      <c r="A224" s="272" t="s">
        <v>352</v>
      </c>
      <c r="B224" s="272"/>
      <c r="C224" s="272"/>
      <c r="D224" s="272"/>
      <c r="E224" s="272"/>
      <c r="F224" s="84"/>
      <c r="G224" s="272"/>
      <c r="H224" s="272"/>
      <c r="I224" s="269">
        <v>55</v>
      </c>
      <c r="J224" s="139">
        <f t="shared" ref="J224:J231" si="16">F224*I224</f>
        <v>0</v>
      </c>
      <c r="K224" s="130"/>
      <c r="L224" s="272" t="s">
        <v>387</v>
      </c>
      <c r="M224" s="86"/>
      <c r="N224" s="86"/>
      <c r="O224" s="86"/>
      <c r="P224" s="86"/>
      <c r="Q224" s="84"/>
      <c r="R224" s="86"/>
      <c r="S224" s="86"/>
      <c r="T224" s="265">
        <v>44</v>
      </c>
      <c r="U224" s="121">
        <f t="shared" si="15"/>
        <v>0</v>
      </c>
    </row>
    <row r="225" spans="1:21" ht="15.75" customHeight="1" x14ac:dyDescent="0.25">
      <c r="A225" s="272" t="s">
        <v>353</v>
      </c>
      <c r="B225" s="272"/>
      <c r="C225" s="272"/>
      <c r="D225" s="272"/>
      <c r="E225" s="272"/>
      <c r="F225" s="84"/>
      <c r="G225" s="272"/>
      <c r="H225" s="272"/>
      <c r="I225" s="269">
        <v>68</v>
      </c>
      <c r="J225" s="139">
        <f t="shared" si="16"/>
        <v>0</v>
      </c>
      <c r="K225" s="130"/>
      <c r="L225" s="272" t="s">
        <v>388</v>
      </c>
      <c r="M225" s="86"/>
      <c r="N225" s="86"/>
      <c r="O225" s="86"/>
      <c r="P225" s="86"/>
      <c r="Q225" s="84"/>
      <c r="R225" s="86"/>
      <c r="S225" s="86"/>
      <c r="T225" s="265">
        <v>44</v>
      </c>
      <c r="U225" s="121">
        <f t="shared" si="15"/>
        <v>0</v>
      </c>
    </row>
    <row r="226" spans="1:21" ht="15.75" customHeight="1" x14ac:dyDescent="0.25">
      <c r="A226" s="272" t="s">
        <v>354</v>
      </c>
      <c r="B226" s="272"/>
      <c r="C226" s="272"/>
      <c r="D226" s="272"/>
      <c r="E226" s="272"/>
      <c r="F226" s="84"/>
      <c r="G226" s="272"/>
      <c r="H226" s="272"/>
      <c r="I226" s="269">
        <v>77</v>
      </c>
      <c r="J226" s="139">
        <f t="shared" si="16"/>
        <v>0</v>
      </c>
      <c r="K226" s="130"/>
      <c r="L226" s="272" t="s">
        <v>389</v>
      </c>
      <c r="M226" s="86"/>
      <c r="N226" s="86"/>
      <c r="O226" s="86"/>
      <c r="P226" s="86"/>
      <c r="Q226" s="84"/>
      <c r="R226" s="86"/>
      <c r="S226" s="86"/>
      <c r="T226" s="265">
        <v>44</v>
      </c>
      <c r="U226" s="121">
        <f t="shared" si="15"/>
        <v>0</v>
      </c>
    </row>
    <row r="227" spans="1:21" ht="15.75" customHeight="1" x14ac:dyDescent="0.25">
      <c r="A227" s="272" t="s">
        <v>355</v>
      </c>
      <c r="B227" s="272"/>
      <c r="C227" s="272"/>
      <c r="D227" s="272"/>
      <c r="E227" s="272"/>
      <c r="F227" s="84"/>
      <c r="G227" s="272"/>
      <c r="H227" s="272"/>
      <c r="I227" s="269">
        <v>90</v>
      </c>
      <c r="J227" s="139">
        <f t="shared" si="16"/>
        <v>0</v>
      </c>
      <c r="K227" s="130"/>
      <c r="L227" s="272" t="s">
        <v>390</v>
      </c>
      <c r="M227" s="86"/>
      <c r="N227" s="86"/>
      <c r="O227" s="86"/>
      <c r="P227" s="86"/>
      <c r="Q227" s="84"/>
      <c r="R227" s="86"/>
      <c r="S227" s="86"/>
      <c r="T227" s="265">
        <v>44</v>
      </c>
      <c r="U227" s="121">
        <f t="shared" si="15"/>
        <v>0</v>
      </c>
    </row>
    <row r="228" spans="1:21" ht="15.75" customHeight="1" x14ac:dyDescent="0.25">
      <c r="A228" s="272" t="s">
        <v>356</v>
      </c>
      <c r="B228" s="272"/>
      <c r="C228" s="272"/>
      <c r="D228" s="272"/>
      <c r="E228" s="272"/>
      <c r="F228" s="84"/>
      <c r="G228" s="272"/>
      <c r="H228" s="272"/>
      <c r="I228" s="269">
        <v>93</v>
      </c>
      <c r="J228" s="139">
        <f t="shared" si="16"/>
        <v>0</v>
      </c>
      <c r="K228" s="130"/>
      <c r="L228" s="272" t="s">
        <v>391</v>
      </c>
      <c r="M228" s="269"/>
      <c r="N228" s="87"/>
      <c r="O228" s="105"/>
      <c r="P228" s="105"/>
      <c r="Q228" s="84"/>
      <c r="R228" s="105"/>
      <c r="S228" s="105"/>
      <c r="T228" s="265">
        <v>44</v>
      </c>
      <c r="U228" s="121">
        <f t="shared" si="15"/>
        <v>0</v>
      </c>
    </row>
    <row r="229" spans="1:21" ht="15.75" customHeight="1" x14ac:dyDescent="0.25">
      <c r="A229" s="272" t="s">
        <v>357</v>
      </c>
      <c r="B229" s="272"/>
      <c r="C229" s="272"/>
      <c r="D229" s="272"/>
      <c r="E229" s="272"/>
      <c r="F229" s="84"/>
      <c r="G229" s="272"/>
      <c r="H229" s="272"/>
      <c r="I229" s="269">
        <v>112</v>
      </c>
      <c r="J229" s="139">
        <f t="shared" si="16"/>
        <v>0</v>
      </c>
      <c r="K229" s="130"/>
      <c r="L229" s="272" t="s">
        <v>392</v>
      </c>
      <c r="M229" s="269"/>
      <c r="N229" s="87"/>
      <c r="O229" s="105"/>
      <c r="P229" s="105"/>
      <c r="Q229" s="84"/>
      <c r="R229" s="105"/>
      <c r="S229" s="105"/>
      <c r="T229" s="265">
        <v>44</v>
      </c>
      <c r="U229" s="121">
        <f t="shared" si="15"/>
        <v>0</v>
      </c>
    </row>
    <row r="230" spans="1:21" ht="15.75" customHeight="1" x14ac:dyDescent="0.25">
      <c r="A230" s="272" t="s">
        <v>358</v>
      </c>
      <c r="B230" s="272"/>
      <c r="C230" s="272"/>
      <c r="D230" s="272"/>
      <c r="E230" s="272"/>
      <c r="F230" s="84"/>
      <c r="G230" s="272"/>
      <c r="H230" s="272"/>
      <c r="I230" s="269">
        <v>108</v>
      </c>
      <c r="J230" s="139">
        <f t="shared" si="16"/>
        <v>0</v>
      </c>
      <c r="K230" s="130"/>
      <c r="L230" s="272" t="s">
        <v>393</v>
      </c>
      <c r="M230" s="269"/>
      <c r="N230" s="87"/>
      <c r="O230" s="105"/>
      <c r="P230" s="105"/>
      <c r="Q230" s="84"/>
      <c r="R230" s="105"/>
      <c r="S230" s="105"/>
      <c r="T230" s="265">
        <v>44</v>
      </c>
      <c r="U230" s="121">
        <f t="shared" si="15"/>
        <v>0</v>
      </c>
    </row>
    <row r="231" spans="1:21" ht="15.75" customHeight="1" thickBot="1" x14ac:dyDescent="0.3">
      <c r="A231" s="344" t="s">
        <v>359</v>
      </c>
      <c r="B231" s="344"/>
      <c r="C231" s="344"/>
      <c r="D231" s="344"/>
      <c r="E231" s="344"/>
      <c r="F231" s="84"/>
      <c r="G231" s="344"/>
      <c r="H231" s="344"/>
      <c r="I231" s="293">
        <v>130</v>
      </c>
      <c r="J231" s="139">
        <f t="shared" si="16"/>
        <v>0</v>
      </c>
      <c r="K231" s="130"/>
      <c r="L231" s="87" t="s">
        <v>394</v>
      </c>
      <c r="M231" s="269"/>
      <c r="N231" s="87"/>
      <c r="O231" s="105"/>
      <c r="P231" s="105"/>
      <c r="Q231" s="84"/>
      <c r="R231" s="105"/>
      <c r="S231" s="105"/>
      <c r="T231" s="265">
        <v>44</v>
      </c>
      <c r="U231" s="121">
        <f t="shared" si="15"/>
        <v>0</v>
      </c>
    </row>
    <row r="232" spans="1:21" ht="15.75" customHeight="1" thickBot="1" x14ac:dyDescent="0.3">
      <c r="A232" s="637" t="s">
        <v>366</v>
      </c>
      <c r="B232" s="638"/>
      <c r="C232" s="116"/>
      <c r="D232" s="117" t="s">
        <v>27</v>
      </c>
      <c r="E232" s="117" t="s">
        <v>28</v>
      </c>
      <c r="F232" s="117" t="s">
        <v>27</v>
      </c>
      <c r="G232" s="117" t="s">
        <v>29</v>
      </c>
      <c r="H232" s="117" t="s">
        <v>30</v>
      </c>
      <c r="I232" s="117" t="s">
        <v>29</v>
      </c>
      <c r="J232" s="118" t="s">
        <v>31</v>
      </c>
      <c r="K232" s="130"/>
      <c r="L232" s="87" t="s">
        <v>395</v>
      </c>
      <c r="M232" s="86"/>
      <c r="N232" s="86"/>
      <c r="O232" s="86"/>
      <c r="P232" s="86"/>
      <c r="Q232" s="84"/>
      <c r="R232" s="86"/>
      <c r="S232" s="86"/>
      <c r="T232" s="265">
        <v>44</v>
      </c>
      <c r="U232" s="121">
        <f t="shared" si="15"/>
        <v>0</v>
      </c>
    </row>
    <row r="233" spans="1:21" ht="15.75" customHeight="1" x14ac:dyDescent="0.25">
      <c r="A233" s="327" t="s">
        <v>344</v>
      </c>
      <c r="B233" s="166"/>
      <c r="C233" s="166"/>
      <c r="D233" s="166"/>
      <c r="E233" s="166"/>
      <c r="F233" s="84"/>
      <c r="G233" s="166"/>
      <c r="H233" s="166"/>
      <c r="I233" s="287">
        <v>62</v>
      </c>
      <c r="J233" s="139">
        <f>F233*I233</f>
        <v>0</v>
      </c>
      <c r="K233" s="130"/>
      <c r="L233" s="87" t="s">
        <v>396</v>
      </c>
      <c r="M233" s="86"/>
      <c r="N233" s="86"/>
      <c r="O233" s="86"/>
      <c r="P233" s="86"/>
      <c r="Q233" s="84"/>
      <c r="R233" s="86"/>
      <c r="S233" s="86"/>
      <c r="T233" s="265">
        <v>44</v>
      </c>
      <c r="U233" s="121">
        <f t="shared" si="15"/>
        <v>0</v>
      </c>
    </row>
    <row r="234" spans="1:21" ht="15.75" customHeight="1" x14ac:dyDescent="0.25">
      <c r="A234" s="328" t="s">
        <v>345</v>
      </c>
      <c r="B234" s="86"/>
      <c r="C234" s="86"/>
      <c r="D234" s="86"/>
      <c r="E234" s="86"/>
      <c r="F234" s="84"/>
      <c r="G234" s="86"/>
      <c r="H234" s="86"/>
      <c r="I234" s="263">
        <v>62</v>
      </c>
      <c r="J234" s="139">
        <f t="shared" ref="J234:J238" si="17">F234*I234</f>
        <v>0</v>
      </c>
      <c r="K234" s="130"/>
      <c r="L234" s="87" t="s">
        <v>397</v>
      </c>
      <c r="M234" s="86"/>
      <c r="N234" s="86"/>
      <c r="O234" s="86"/>
      <c r="P234" s="86"/>
      <c r="Q234" s="84"/>
      <c r="R234" s="86"/>
      <c r="S234" s="86"/>
      <c r="T234" s="265">
        <v>33</v>
      </c>
      <c r="U234" s="121">
        <f t="shared" si="15"/>
        <v>0</v>
      </c>
    </row>
    <row r="235" spans="1:21" ht="15.75" customHeight="1" x14ac:dyDescent="0.25">
      <c r="A235" s="328" t="s">
        <v>346</v>
      </c>
      <c r="B235" s="86"/>
      <c r="C235" s="86"/>
      <c r="D235" s="86"/>
      <c r="E235" s="86"/>
      <c r="F235" s="84"/>
      <c r="G235" s="86"/>
      <c r="H235" s="86"/>
      <c r="I235" s="263">
        <v>62</v>
      </c>
      <c r="J235" s="139">
        <f t="shared" si="17"/>
        <v>0</v>
      </c>
      <c r="K235" s="130"/>
      <c r="L235" s="87" t="s">
        <v>398</v>
      </c>
      <c r="M235" s="86"/>
      <c r="N235" s="86"/>
      <c r="O235" s="86"/>
      <c r="P235" s="86"/>
      <c r="Q235" s="84"/>
      <c r="R235" s="86"/>
      <c r="S235" s="86"/>
      <c r="T235" s="265">
        <v>33</v>
      </c>
      <c r="U235" s="121">
        <f t="shared" si="15"/>
        <v>0</v>
      </c>
    </row>
    <row r="236" spans="1:21" ht="15.75" customHeight="1" x14ac:dyDescent="0.25">
      <c r="A236" s="328" t="s">
        <v>360</v>
      </c>
      <c r="B236" s="86"/>
      <c r="C236" s="86"/>
      <c r="D236" s="86"/>
      <c r="E236" s="86"/>
      <c r="F236" s="84"/>
      <c r="G236" s="86"/>
      <c r="H236" s="86"/>
      <c r="I236" s="263">
        <v>105</v>
      </c>
      <c r="J236" s="139">
        <f t="shared" si="17"/>
        <v>0</v>
      </c>
      <c r="K236" s="259"/>
      <c r="L236" s="87" t="s">
        <v>399</v>
      </c>
      <c r="M236" s="86"/>
      <c r="N236" s="86"/>
      <c r="O236" s="86"/>
      <c r="P236" s="86"/>
      <c r="Q236" s="84"/>
      <c r="R236" s="86"/>
      <c r="S236" s="86"/>
      <c r="T236" s="265">
        <v>33</v>
      </c>
      <c r="U236" s="121">
        <f t="shared" si="15"/>
        <v>0</v>
      </c>
    </row>
    <row r="237" spans="1:21" ht="15.75" customHeight="1" x14ac:dyDescent="0.25">
      <c r="A237" s="328" t="s">
        <v>361</v>
      </c>
      <c r="B237" s="86"/>
      <c r="C237" s="86"/>
      <c r="D237" s="86"/>
      <c r="E237" s="86"/>
      <c r="F237" s="84"/>
      <c r="G237" s="86"/>
      <c r="H237" s="86"/>
      <c r="I237" s="263">
        <v>105</v>
      </c>
      <c r="J237" s="139">
        <f t="shared" si="17"/>
        <v>0</v>
      </c>
      <c r="K237" s="130"/>
      <c r="L237" s="87" t="s">
        <v>400</v>
      </c>
      <c r="M237" s="86"/>
      <c r="N237" s="86"/>
      <c r="O237" s="86"/>
      <c r="P237" s="86"/>
      <c r="Q237" s="84"/>
      <c r="R237" s="86"/>
      <c r="S237" s="86"/>
      <c r="T237" s="265">
        <v>44</v>
      </c>
      <c r="U237" s="121">
        <f t="shared" si="15"/>
        <v>0</v>
      </c>
    </row>
    <row r="238" spans="1:21" ht="15.75" customHeight="1" thickBot="1" x14ac:dyDescent="0.3">
      <c r="A238" s="328" t="s">
        <v>362</v>
      </c>
      <c r="B238" s="86"/>
      <c r="C238" s="86"/>
      <c r="D238" s="86"/>
      <c r="E238" s="86"/>
      <c r="F238" s="84"/>
      <c r="G238" s="86"/>
      <c r="H238" s="86"/>
      <c r="I238" s="263">
        <v>105</v>
      </c>
      <c r="J238" s="139">
        <f t="shared" si="17"/>
        <v>0</v>
      </c>
      <c r="K238" s="130"/>
      <c r="L238" s="87" t="s">
        <v>401</v>
      </c>
      <c r="M238" s="86"/>
      <c r="N238" s="86"/>
      <c r="O238" s="86"/>
      <c r="P238" s="86"/>
      <c r="Q238" s="84"/>
      <c r="R238" s="86"/>
      <c r="S238" s="86"/>
      <c r="T238" s="265">
        <v>44</v>
      </c>
      <c r="U238" s="121">
        <f t="shared" si="15"/>
        <v>0</v>
      </c>
    </row>
    <row r="239" spans="1:21" ht="15.75" customHeight="1" thickBot="1" x14ac:dyDescent="0.3">
      <c r="A239" s="307" t="s">
        <v>410</v>
      </c>
      <c r="B239" s="292"/>
      <c r="C239" s="116"/>
      <c r="D239" s="117" t="s">
        <v>27</v>
      </c>
      <c r="E239" s="117" t="s">
        <v>28</v>
      </c>
      <c r="F239" s="117" t="s">
        <v>27</v>
      </c>
      <c r="G239" s="117" t="s">
        <v>29</v>
      </c>
      <c r="H239" s="117" t="s">
        <v>30</v>
      </c>
      <c r="I239" s="117" t="s">
        <v>29</v>
      </c>
      <c r="J239" s="118" t="s">
        <v>31</v>
      </c>
      <c r="K239" s="130"/>
      <c r="L239" s="87" t="s">
        <v>402</v>
      </c>
      <c r="M239" s="86"/>
      <c r="N239" s="86"/>
      <c r="O239" s="86"/>
      <c r="P239" s="86"/>
      <c r="Q239" s="84"/>
      <c r="R239" s="86"/>
      <c r="S239" s="86"/>
      <c r="T239" s="265">
        <v>44</v>
      </c>
      <c r="U239" s="121">
        <f t="shared" si="15"/>
        <v>0</v>
      </c>
    </row>
    <row r="240" spans="1:21" ht="15.75" customHeight="1" x14ac:dyDescent="0.25">
      <c r="A240" s="322" t="s">
        <v>411</v>
      </c>
      <c r="B240" s="166"/>
      <c r="C240" s="166"/>
      <c r="D240" s="166"/>
      <c r="E240" s="166"/>
      <c r="F240" s="84"/>
      <c r="G240" s="166"/>
      <c r="H240" s="166"/>
      <c r="I240" s="268">
        <v>36</v>
      </c>
      <c r="J240" s="139">
        <f>I240*F240</f>
        <v>0</v>
      </c>
      <c r="K240" s="130"/>
      <c r="L240" s="87" t="s">
        <v>403</v>
      </c>
      <c r="M240" s="86"/>
      <c r="N240" s="86"/>
      <c r="O240" s="86"/>
      <c r="P240" s="86"/>
      <c r="Q240" s="84"/>
      <c r="R240" s="86"/>
      <c r="S240" s="86"/>
      <c r="T240" s="265">
        <v>44</v>
      </c>
      <c r="U240" s="121">
        <f t="shared" si="15"/>
        <v>0</v>
      </c>
    </row>
    <row r="241" spans="1:21" ht="15.75" customHeight="1" x14ac:dyDescent="0.25">
      <c r="A241" s="272" t="s">
        <v>412</v>
      </c>
      <c r="B241" s="86"/>
      <c r="C241" s="86"/>
      <c r="D241" s="86"/>
      <c r="E241" s="86"/>
      <c r="F241" s="84"/>
      <c r="G241" s="86"/>
      <c r="H241" s="86"/>
      <c r="I241" s="265">
        <v>40</v>
      </c>
      <c r="J241" s="139">
        <f t="shared" ref="J241:J258" si="18">I241*F241</f>
        <v>0</v>
      </c>
      <c r="K241" s="130"/>
      <c r="L241" s="87" t="s">
        <v>404</v>
      </c>
      <c r="M241" s="86"/>
      <c r="N241" s="86"/>
      <c r="O241" s="86"/>
      <c r="P241" s="86"/>
      <c r="Q241" s="84"/>
      <c r="R241" s="86"/>
      <c r="S241" s="86"/>
      <c r="T241" s="265">
        <v>44</v>
      </c>
      <c r="U241" s="121">
        <f t="shared" si="15"/>
        <v>0</v>
      </c>
    </row>
    <row r="242" spans="1:21" ht="15.75" customHeight="1" x14ac:dyDescent="0.25">
      <c r="A242" s="272" t="s">
        <v>413</v>
      </c>
      <c r="B242" s="86"/>
      <c r="C242" s="86"/>
      <c r="D242" s="86"/>
      <c r="E242" s="86"/>
      <c r="F242" s="84"/>
      <c r="G242" s="86"/>
      <c r="H242" s="86"/>
      <c r="I242" s="265">
        <v>49</v>
      </c>
      <c r="J242" s="139">
        <f t="shared" si="18"/>
        <v>0</v>
      </c>
      <c r="K242" s="130"/>
      <c r="L242" s="87" t="s">
        <v>405</v>
      </c>
      <c r="M242" s="86"/>
      <c r="N242" s="86"/>
      <c r="O242" s="86"/>
      <c r="P242" s="86"/>
      <c r="Q242" s="84"/>
      <c r="R242" s="86"/>
      <c r="S242" s="86"/>
      <c r="T242" s="265">
        <v>44</v>
      </c>
      <c r="U242" s="121">
        <f t="shared" si="15"/>
        <v>0</v>
      </c>
    </row>
    <row r="243" spans="1:21" ht="15.75" customHeight="1" x14ac:dyDescent="0.25">
      <c r="A243" s="272" t="s">
        <v>414</v>
      </c>
      <c r="B243" s="86"/>
      <c r="C243" s="86"/>
      <c r="D243" s="86"/>
      <c r="E243" s="86"/>
      <c r="F243" s="84"/>
      <c r="G243" s="86"/>
      <c r="H243" s="86"/>
      <c r="I243" s="265">
        <v>44</v>
      </c>
      <c r="J243" s="139">
        <f t="shared" si="18"/>
        <v>0</v>
      </c>
      <c r="K243" s="259"/>
      <c r="L243" s="272" t="s">
        <v>406</v>
      </c>
      <c r="M243" s="86"/>
      <c r="N243" s="86"/>
      <c r="O243" s="86"/>
      <c r="P243" s="86"/>
      <c r="Q243" s="84"/>
      <c r="R243" s="86"/>
      <c r="S243" s="86"/>
      <c r="T243" s="265">
        <v>44</v>
      </c>
      <c r="U243" s="121">
        <f t="shared" si="15"/>
        <v>0</v>
      </c>
    </row>
    <row r="244" spans="1:21" ht="15.75" customHeight="1" x14ac:dyDescent="0.25">
      <c r="A244" s="272" t="s">
        <v>415</v>
      </c>
      <c r="B244" s="86"/>
      <c r="C244" s="86"/>
      <c r="D244" s="86"/>
      <c r="E244" s="86"/>
      <c r="F244" s="84"/>
      <c r="G244" s="86"/>
      <c r="H244" s="86"/>
      <c r="I244" s="265">
        <v>59</v>
      </c>
      <c r="J244" s="139">
        <f t="shared" si="18"/>
        <v>0</v>
      </c>
      <c r="K244" s="259"/>
      <c r="L244" s="272" t="s">
        <v>407</v>
      </c>
      <c r="M244" s="86"/>
      <c r="N244" s="86"/>
      <c r="O244" s="86"/>
      <c r="P244" s="86"/>
      <c r="Q244" s="84"/>
      <c r="R244" s="86"/>
      <c r="S244" s="86"/>
      <c r="T244" s="265">
        <v>44</v>
      </c>
      <c r="U244" s="121">
        <f t="shared" si="15"/>
        <v>0</v>
      </c>
    </row>
    <row r="245" spans="1:21" ht="15.75" customHeight="1" thickBot="1" x14ac:dyDescent="0.3">
      <c r="A245" s="272" t="s">
        <v>416</v>
      </c>
      <c r="B245" s="86"/>
      <c r="C245" s="86"/>
      <c r="D245" s="86"/>
      <c r="E245" s="86"/>
      <c r="F245" s="84"/>
      <c r="G245" s="86"/>
      <c r="H245" s="86"/>
      <c r="I245" s="265">
        <v>49</v>
      </c>
      <c r="J245" s="139">
        <f t="shared" si="18"/>
        <v>0</v>
      </c>
      <c r="K245" s="259"/>
      <c r="L245" s="272" t="s">
        <v>408</v>
      </c>
      <c r="M245" s="86"/>
      <c r="N245" s="86"/>
      <c r="O245" s="86"/>
      <c r="P245" s="86"/>
      <c r="Q245" s="84"/>
      <c r="R245" s="86"/>
      <c r="S245" s="86"/>
      <c r="T245" s="265">
        <v>44</v>
      </c>
      <c r="U245" s="121">
        <f t="shared" si="15"/>
        <v>0</v>
      </c>
    </row>
    <row r="246" spans="1:21" ht="15.75" customHeight="1" thickBot="1" x14ac:dyDescent="0.3">
      <c r="A246" s="272" t="s">
        <v>417</v>
      </c>
      <c r="B246" s="86"/>
      <c r="C246" s="86"/>
      <c r="D246" s="86"/>
      <c r="E246" s="86"/>
      <c r="F246" s="84"/>
      <c r="G246" s="86"/>
      <c r="H246" s="86"/>
      <c r="I246" s="265">
        <v>72</v>
      </c>
      <c r="J246" s="139">
        <f t="shared" si="18"/>
        <v>0</v>
      </c>
      <c r="K246" s="259"/>
      <c r="L246" s="651" t="s">
        <v>365</v>
      </c>
      <c r="M246" s="638"/>
      <c r="N246" s="116"/>
      <c r="O246" s="117" t="s">
        <v>27</v>
      </c>
      <c r="P246" s="117" t="s">
        <v>28</v>
      </c>
      <c r="Q246" s="117" t="s">
        <v>27</v>
      </c>
      <c r="R246" s="117" t="s">
        <v>29</v>
      </c>
      <c r="S246" s="117" t="s">
        <v>30</v>
      </c>
      <c r="T246" s="117" t="s">
        <v>29</v>
      </c>
      <c r="U246" s="118" t="s">
        <v>31</v>
      </c>
    </row>
    <row r="247" spans="1:21" ht="15.75" customHeight="1" x14ac:dyDescent="0.25">
      <c r="A247" s="272" t="s">
        <v>418</v>
      </c>
      <c r="B247" s="86"/>
      <c r="C247" s="86"/>
      <c r="D247" s="86"/>
      <c r="E247" s="86"/>
      <c r="F247" s="84"/>
      <c r="G247" s="86"/>
      <c r="H247" s="86"/>
      <c r="I247" s="265">
        <v>53</v>
      </c>
      <c r="J247" s="139">
        <f t="shared" si="18"/>
        <v>0</v>
      </c>
      <c r="K247" s="259"/>
      <c r="L247" s="272" t="s">
        <v>313</v>
      </c>
      <c r="M247" s="296"/>
      <c r="N247" s="285"/>
      <c r="O247" s="140"/>
      <c r="P247" s="167"/>
      <c r="Q247" s="142"/>
      <c r="R247" s="105"/>
      <c r="S247" s="105"/>
      <c r="T247" s="127">
        <v>122</v>
      </c>
      <c r="U247" s="125">
        <f>Q247*T247</f>
        <v>0</v>
      </c>
    </row>
    <row r="248" spans="1:21" ht="15.75" customHeight="1" x14ac:dyDescent="0.25">
      <c r="A248" s="272" t="s">
        <v>419</v>
      </c>
      <c r="B248" s="86"/>
      <c r="C248" s="86"/>
      <c r="D248" s="86"/>
      <c r="E248" s="86"/>
      <c r="F248" s="84"/>
      <c r="G248" s="86"/>
      <c r="H248" s="86"/>
      <c r="I248" s="265">
        <v>84</v>
      </c>
      <c r="J248" s="139">
        <f t="shared" si="18"/>
        <v>0</v>
      </c>
      <c r="K248" s="259"/>
      <c r="L248" s="272" t="s">
        <v>314</v>
      </c>
      <c r="M248" s="297"/>
      <c r="N248" s="269"/>
      <c r="O248" s="105"/>
      <c r="P248" s="168"/>
      <c r="Q248" s="142"/>
      <c r="R248" s="105"/>
      <c r="S248" s="105"/>
      <c r="T248" s="127">
        <v>136</v>
      </c>
      <c r="U248" s="125">
        <f t="shared" ref="U248:U255" si="19">Q248*T248</f>
        <v>0</v>
      </c>
    </row>
    <row r="249" spans="1:21" ht="15.75" customHeight="1" x14ac:dyDescent="0.25">
      <c r="A249" s="272" t="s">
        <v>420</v>
      </c>
      <c r="B249" s="86"/>
      <c r="C249" s="86"/>
      <c r="D249" s="86"/>
      <c r="E249" s="86"/>
      <c r="F249" s="84"/>
      <c r="G249" s="86"/>
      <c r="H249" s="86"/>
      <c r="I249" s="265">
        <v>58</v>
      </c>
      <c r="J249" s="139">
        <f t="shared" si="18"/>
        <v>0</v>
      </c>
      <c r="K249" s="259"/>
      <c r="L249" s="272" t="s">
        <v>315</v>
      </c>
      <c r="M249" s="298"/>
      <c r="N249" s="295"/>
      <c r="O249" s="105"/>
      <c r="P249" s="105"/>
      <c r="Q249" s="142"/>
      <c r="R249" s="84">
        <v>77</v>
      </c>
      <c r="S249" s="105"/>
      <c r="T249" s="127">
        <v>152</v>
      </c>
      <c r="U249" s="125">
        <f t="shared" si="19"/>
        <v>0</v>
      </c>
    </row>
    <row r="250" spans="1:21" ht="15.75" customHeight="1" x14ac:dyDescent="0.25">
      <c r="A250" s="272" t="s">
        <v>421</v>
      </c>
      <c r="B250" s="86"/>
      <c r="C250" s="86"/>
      <c r="D250" s="86"/>
      <c r="E250" s="86"/>
      <c r="F250" s="84"/>
      <c r="G250" s="86"/>
      <c r="H250" s="86"/>
      <c r="I250" s="265">
        <v>96</v>
      </c>
      <c r="J250" s="139">
        <f t="shared" si="18"/>
        <v>0</v>
      </c>
      <c r="K250" s="259"/>
      <c r="L250" s="272" t="s">
        <v>316</v>
      </c>
      <c r="M250" s="298"/>
      <c r="N250" s="295"/>
      <c r="O250" s="105"/>
      <c r="P250" s="105"/>
      <c r="Q250" s="142"/>
      <c r="R250" s="84">
        <v>83</v>
      </c>
      <c r="S250" s="105"/>
      <c r="T250" s="127">
        <v>167</v>
      </c>
      <c r="U250" s="125">
        <f t="shared" si="19"/>
        <v>0</v>
      </c>
    </row>
    <row r="251" spans="1:21" ht="15.75" customHeight="1" x14ac:dyDescent="0.25">
      <c r="A251" s="272" t="s">
        <v>422</v>
      </c>
      <c r="B251" s="86"/>
      <c r="C251" s="86"/>
      <c r="D251" s="86"/>
      <c r="E251" s="86"/>
      <c r="F251" s="84"/>
      <c r="G251" s="86"/>
      <c r="H251" s="86"/>
      <c r="I251" s="265">
        <v>62</v>
      </c>
      <c r="J251" s="139">
        <f t="shared" si="18"/>
        <v>0</v>
      </c>
      <c r="K251" s="259"/>
      <c r="L251" s="272" t="s">
        <v>317</v>
      </c>
      <c r="M251" s="298"/>
      <c r="N251" s="295"/>
      <c r="O251" s="105"/>
      <c r="P251" s="105"/>
      <c r="Q251" s="142"/>
      <c r="R251" s="84">
        <v>87</v>
      </c>
      <c r="S251" s="105"/>
      <c r="T251" s="127">
        <v>188</v>
      </c>
      <c r="U251" s="125">
        <f t="shared" si="19"/>
        <v>0</v>
      </c>
    </row>
    <row r="252" spans="1:21" ht="15.75" customHeight="1" x14ac:dyDescent="0.25">
      <c r="A252" s="272" t="s">
        <v>423</v>
      </c>
      <c r="B252" s="86"/>
      <c r="C252" s="86"/>
      <c r="D252" s="86"/>
      <c r="E252" s="86"/>
      <c r="F252" s="84"/>
      <c r="G252" s="86"/>
      <c r="H252" s="86"/>
      <c r="I252" s="265">
        <v>108</v>
      </c>
      <c r="J252" s="139">
        <f t="shared" si="18"/>
        <v>0</v>
      </c>
      <c r="K252" s="259"/>
      <c r="L252" s="272" t="s">
        <v>318</v>
      </c>
      <c r="M252" s="298"/>
      <c r="N252" s="295"/>
      <c r="O252" s="105"/>
      <c r="P252" s="105"/>
      <c r="Q252" s="142"/>
      <c r="R252" s="84">
        <v>95</v>
      </c>
      <c r="S252" s="105"/>
      <c r="T252" s="127">
        <v>215</v>
      </c>
      <c r="U252" s="125">
        <f t="shared" si="19"/>
        <v>0</v>
      </c>
    </row>
    <row r="253" spans="1:21" ht="15.75" customHeight="1" x14ac:dyDescent="0.25">
      <c r="A253" s="272" t="s">
        <v>424</v>
      </c>
      <c r="B253" s="86"/>
      <c r="C253" s="86"/>
      <c r="D253" s="86"/>
      <c r="E253" s="86"/>
      <c r="F253" s="84"/>
      <c r="G253" s="86"/>
      <c r="H253" s="86"/>
      <c r="I253" s="265">
        <v>63</v>
      </c>
      <c r="J253" s="139">
        <f t="shared" si="18"/>
        <v>0</v>
      </c>
      <c r="K253" s="259"/>
      <c r="L253" s="272" t="s">
        <v>319</v>
      </c>
      <c r="M253" s="298"/>
      <c r="N253" s="295"/>
      <c r="O253" s="105"/>
      <c r="P253" s="105"/>
      <c r="Q253" s="142"/>
      <c r="R253" s="84">
        <v>99</v>
      </c>
      <c r="S253" s="105"/>
      <c r="T253" s="127">
        <v>237</v>
      </c>
      <c r="U253" s="125">
        <f t="shared" si="19"/>
        <v>0</v>
      </c>
    </row>
    <row r="254" spans="1:21" ht="15.75" customHeight="1" x14ac:dyDescent="0.25">
      <c r="A254" s="272" t="s">
        <v>425</v>
      </c>
      <c r="B254" s="86"/>
      <c r="C254" s="86"/>
      <c r="D254" s="86"/>
      <c r="E254" s="86"/>
      <c r="F254" s="84"/>
      <c r="G254" s="86"/>
      <c r="H254" s="86"/>
      <c r="I254" s="265">
        <v>119</v>
      </c>
      <c r="J254" s="139">
        <f t="shared" si="18"/>
        <v>0</v>
      </c>
      <c r="K254" s="259"/>
      <c r="L254" s="272" t="s">
        <v>320</v>
      </c>
      <c r="M254" s="298"/>
      <c r="N254" s="295"/>
      <c r="O254" s="105"/>
      <c r="P254" s="105"/>
      <c r="Q254" s="142"/>
      <c r="R254" s="84">
        <v>108</v>
      </c>
      <c r="S254" s="105"/>
      <c r="T254" s="127">
        <v>262</v>
      </c>
      <c r="U254" s="125">
        <f t="shared" si="19"/>
        <v>0</v>
      </c>
    </row>
    <row r="255" spans="1:21" ht="15.75" x14ac:dyDescent="0.25">
      <c r="A255" s="272" t="s">
        <v>426</v>
      </c>
      <c r="B255" s="86"/>
      <c r="C255" s="86"/>
      <c r="D255" s="86"/>
      <c r="E255" s="86"/>
      <c r="F255" s="84"/>
      <c r="G255" s="86"/>
      <c r="H255" s="86"/>
      <c r="I255" s="265">
        <v>71</v>
      </c>
      <c r="J255" s="139">
        <f t="shared" si="18"/>
        <v>0</v>
      </c>
      <c r="K255" s="259"/>
      <c r="L255" s="272" t="s">
        <v>321</v>
      </c>
      <c r="M255" s="86"/>
      <c r="N255" s="86"/>
      <c r="O255" s="86"/>
      <c r="P255" s="86"/>
      <c r="Q255" s="142"/>
      <c r="R255" s="86"/>
      <c r="S255" s="86"/>
      <c r="T255" s="84">
        <v>287</v>
      </c>
      <c r="U255" s="125">
        <f t="shared" si="19"/>
        <v>0</v>
      </c>
    </row>
    <row r="256" spans="1:21" ht="15.75" customHeight="1" x14ac:dyDescent="0.25">
      <c r="A256" s="272" t="s">
        <v>427</v>
      </c>
      <c r="B256" s="86"/>
      <c r="C256" s="86"/>
      <c r="D256" s="86"/>
      <c r="E256" s="86"/>
      <c r="F256" s="84"/>
      <c r="G256" s="86"/>
      <c r="H256" s="86"/>
      <c r="I256" s="265">
        <v>131</v>
      </c>
      <c r="J256" s="139">
        <f t="shared" si="18"/>
        <v>0</v>
      </c>
      <c r="K256" s="259"/>
      <c r="L256" s="332"/>
      <c r="M256" s="252"/>
    </row>
    <row r="257" spans="1:21" ht="15.75" customHeight="1" x14ac:dyDescent="0.25">
      <c r="A257" s="272" t="s">
        <v>428</v>
      </c>
      <c r="B257" s="86"/>
      <c r="C257" s="86"/>
      <c r="D257" s="86"/>
      <c r="E257" s="86"/>
      <c r="F257" s="84"/>
      <c r="G257" s="86"/>
      <c r="H257" s="86"/>
      <c r="I257" s="265">
        <v>75</v>
      </c>
      <c r="J257" s="139">
        <f t="shared" si="18"/>
        <v>0</v>
      </c>
      <c r="K257" s="259"/>
      <c r="L257" s="332"/>
      <c r="M257" s="252"/>
    </row>
    <row r="258" spans="1:21" ht="15.75" customHeight="1" x14ac:dyDescent="0.25">
      <c r="A258" s="272" t="s">
        <v>429</v>
      </c>
      <c r="B258" s="86"/>
      <c r="C258" s="86"/>
      <c r="D258" s="86"/>
      <c r="E258" s="86"/>
      <c r="F258" s="84"/>
      <c r="G258" s="86"/>
      <c r="H258" s="86"/>
      <c r="I258" s="265">
        <v>141</v>
      </c>
      <c r="J258" s="139">
        <f t="shared" si="18"/>
        <v>0</v>
      </c>
      <c r="K258" s="90"/>
      <c r="L258" s="332"/>
      <c r="M258" s="252"/>
    </row>
    <row r="259" spans="1:21" ht="15.75" customHeight="1" x14ac:dyDescent="0.25">
      <c r="J259" s="150"/>
      <c r="K259" s="92"/>
    </row>
    <row r="260" spans="1:21" ht="15.75" customHeight="1" x14ac:dyDescent="0.25">
      <c r="J260" s="150"/>
      <c r="K260" s="92"/>
    </row>
    <row r="261" spans="1:21" ht="15.75" customHeight="1" x14ac:dyDescent="0.25">
      <c r="J261" s="150"/>
      <c r="K261" s="92"/>
    </row>
    <row r="262" spans="1:21" ht="15.75" customHeight="1" x14ac:dyDescent="0.25">
      <c r="J262" s="150"/>
      <c r="K262" s="92"/>
    </row>
    <row r="263" spans="1:21" ht="15.75" customHeight="1" x14ac:dyDescent="0.25">
      <c r="J263" s="150"/>
      <c r="K263" s="92"/>
    </row>
    <row r="264" spans="1:21" ht="15.75" customHeight="1" x14ac:dyDescent="0.25">
      <c r="I264" s="367" t="s">
        <v>37</v>
      </c>
      <c r="J264" s="150">
        <f>SUM(J204:J258)</f>
        <v>0</v>
      </c>
      <c r="K264" s="92"/>
      <c r="T264" s="367" t="s">
        <v>37</v>
      </c>
      <c r="U264" s="368">
        <f>SUM(U204:U258)</f>
        <v>0</v>
      </c>
    </row>
    <row r="265" spans="1:21" ht="15.75" x14ac:dyDescent="0.25">
      <c r="J265" s="150"/>
      <c r="K265" s="92"/>
      <c r="L265" s="163"/>
      <c r="M265" s="163"/>
      <c r="N265" s="163"/>
      <c r="O265" s="163"/>
      <c r="P265" s="163"/>
      <c r="Q265" s="384"/>
      <c r="R265" s="163"/>
      <c r="S265" s="163"/>
      <c r="T265" s="91"/>
      <c r="U265" s="164"/>
    </row>
    <row r="266" spans="1:21" ht="17.25" customHeight="1" x14ac:dyDescent="0.35">
      <c r="A266" s="1"/>
      <c r="B266" s="2"/>
      <c r="C266" s="1"/>
      <c r="D266" s="2"/>
      <c r="E266" s="1"/>
      <c r="M266" s="9"/>
      <c r="N266" s="106"/>
      <c r="O266" s="3"/>
      <c r="P266" s="3"/>
      <c r="Q266" s="403" t="s">
        <v>496</v>
      </c>
      <c r="R266" s="252"/>
      <c r="S266" s="252"/>
      <c r="T266" s="252"/>
      <c r="U266" s="261"/>
    </row>
    <row r="267" spans="1:21" ht="16.5" customHeight="1" x14ac:dyDescent="0.35">
      <c r="A267" s="1"/>
      <c r="B267" s="2"/>
      <c r="C267" s="1"/>
      <c r="D267" s="2"/>
      <c r="E267" s="1"/>
      <c r="F267" s="647" t="s">
        <v>0</v>
      </c>
      <c r="G267" s="647"/>
      <c r="H267" s="647"/>
      <c r="I267" s="647"/>
      <c r="J267" s="647"/>
      <c r="K267" s="647"/>
      <c r="L267" s="647"/>
      <c r="M267" s="647"/>
      <c r="N267" s="86"/>
      <c r="O267" s="3"/>
      <c r="P267" s="3"/>
      <c r="Q267" s="403" t="s">
        <v>497</v>
      </c>
      <c r="R267" s="252"/>
      <c r="S267" s="252"/>
      <c r="T267" s="252"/>
      <c r="U267" s="261"/>
    </row>
    <row r="268" spans="1:21" ht="16.5" customHeight="1" x14ac:dyDescent="0.25">
      <c r="A268" s="1"/>
      <c r="B268" s="2"/>
      <c r="C268" s="1"/>
      <c r="D268" s="2"/>
      <c r="E268" s="1"/>
      <c r="F268" s="647" t="s">
        <v>447</v>
      </c>
      <c r="G268" s="647"/>
      <c r="H268" s="647"/>
      <c r="I268" s="647"/>
      <c r="J268" s="647"/>
      <c r="K268" s="647"/>
      <c r="L268" s="647"/>
      <c r="M268" s="647"/>
      <c r="N268" s="107"/>
      <c r="O268" s="1"/>
      <c r="P268" s="1"/>
      <c r="Q268" s="403" t="s">
        <v>498</v>
      </c>
      <c r="R268" s="252"/>
      <c r="S268" s="252"/>
      <c r="T268" s="252"/>
      <c r="U268" s="253"/>
    </row>
    <row r="269" spans="1:21" ht="15.75" customHeight="1" x14ac:dyDescent="0.25">
      <c r="A269" s="1"/>
      <c r="B269" s="2"/>
      <c r="C269" s="1"/>
      <c r="D269" s="2"/>
      <c r="E269" s="1"/>
      <c r="F269" s="1"/>
      <c r="G269" s="2"/>
      <c r="H269" s="2"/>
      <c r="I269" s="624"/>
      <c r="J269" s="650"/>
      <c r="K269" s="650"/>
      <c r="L269" s="650"/>
      <c r="M269" s="2"/>
      <c r="N269" s="107"/>
      <c r="O269" s="1"/>
      <c r="P269" s="1"/>
      <c r="Q269" s="403" t="s">
        <v>499</v>
      </c>
      <c r="R269" s="252"/>
      <c r="S269" s="252"/>
      <c r="T269" s="252"/>
      <c r="U269" s="253"/>
    </row>
    <row r="270" spans="1:21" ht="15.75" customHeight="1" x14ac:dyDescent="0.25">
      <c r="A270" s="93"/>
      <c r="B270" s="94"/>
      <c r="C270" s="93"/>
      <c r="D270" s="95"/>
      <c r="E270" s="96"/>
      <c r="F270" s="96"/>
      <c r="G270" s="96"/>
      <c r="H270" s="97"/>
      <c r="I270" s="96"/>
      <c r="J270" s="96"/>
      <c r="K270" s="92"/>
      <c r="L270" s="93"/>
      <c r="M270" s="9"/>
      <c r="N270" s="86"/>
      <c r="O270" s="96"/>
      <c r="P270" s="96"/>
      <c r="Q270" s="403" t="s">
        <v>500</v>
      </c>
      <c r="R270" s="252"/>
      <c r="S270" s="252"/>
      <c r="T270" s="252"/>
      <c r="U270" s="252"/>
    </row>
    <row r="271" spans="1:21" ht="15.75" customHeight="1" thickBot="1" x14ac:dyDescent="0.3">
      <c r="A271" s="93"/>
      <c r="B271" s="94"/>
      <c r="C271" s="93"/>
      <c r="D271" s="95"/>
      <c r="E271" s="96"/>
      <c r="F271" s="96"/>
      <c r="G271" s="96"/>
      <c r="H271" s="97"/>
      <c r="I271" s="96"/>
      <c r="J271" s="96"/>
      <c r="K271" s="92"/>
      <c r="L271" s="93"/>
      <c r="M271" s="9"/>
      <c r="N271" s="86"/>
      <c r="O271" s="96"/>
      <c r="P271" s="96"/>
      <c r="Q271" s="321" t="s">
        <v>776</v>
      </c>
    </row>
    <row r="272" spans="1:21" ht="4.5" customHeight="1" thickBot="1" x14ac:dyDescent="0.3">
      <c r="A272" s="108"/>
      <c r="B272" s="109"/>
      <c r="C272" s="110"/>
      <c r="D272" s="111"/>
      <c r="E272" s="73"/>
      <c r="F272" s="73"/>
      <c r="G272" s="73"/>
      <c r="H272" s="73"/>
      <c r="I272" s="73"/>
      <c r="J272" s="73"/>
      <c r="K272" s="72"/>
      <c r="L272" s="175"/>
      <c r="M272" s="176"/>
      <c r="N272" s="553"/>
      <c r="O272" s="177"/>
      <c r="P272" s="177"/>
      <c r="Q272" s="177"/>
      <c r="R272" s="177"/>
      <c r="S272" s="177"/>
      <c r="T272" s="178"/>
      <c r="U272" s="179"/>
    </row>
    <row r="273" spans="1:21" ht="21" customHeight="1" thickBot="1" x14ac:dyDescent="0.3">
      <c r="A273" s="187" t="s">
        <v>72</v>
      </c>
      <c r="B273" s="183"/>
      <c r="C273" s="116"/>
      <c r="D273" s="117" t="s">
        <v>27</v>
      </c>
      <c r="E273" s="117" t="s">
        <v>28</v>
      </c>
      <c r="F273" s="117" t="s">
        <v>27</v>
      </c>
      <c r="G273" s="117" t="s">
        <v>29</v>
      </c>
      <c r="H273" s="137" t="s">
        <v>30</v>
      </c>
      <c r="I273" s="117" t="s">
        <v>29</v>
      </c>
      <c r="J273" s="118" t="s">
        <v>31</v>
      </c>
      <c r="K273" s="170"/>
      <c r="L273" s="182" t="s">
        <v>752</v>
      </c>
      <c r="M273" s="183"/>
      <c r="N273" s="116"/>
      <c r="O273" s="117" t="s">
        <v>27</v>
      </c>
      <c r="P273" s="117" t="s">
        <v>29</v>
      </c>
      <c r="Q273" s="117" t="s">
        <v>27</v>
      </c>
      <c r="R273" s="117" t="s">
        <v>29</v>
      </c>
      <c r="S273" s="117" t="s">
        <v>30</v>
      </c>
      <c r="T273" s="117" t="s">
        <v>29</v>
      </c>
      <c r="U273" s="118" t="s">
        <v>31</v>
      </c>
    </row>
    <row r="274" spans="1:21" ht="16.5" customHeight="1" x14ac:dyDescent="0.25">
      <c r="A274" s="188" t="s">
        <v>323</v>
      </c>
      <c r="B274" s="323"/>
      <c r="C274" s="323"/>
      <c r="D274" s="189"/>
      <c r="E274" s="189"/>
      <c r="F274" s="147"/>
      <c r="G274" s="121">
        <v>20</v>
      </c>
      <c r="H274" s="140"/>
      <c r="I274" s="121">
        <v>99</v>
      </c>
      <c r="J274" s="121">
        <f>F274*I274</f>
        <v>0</v>
      </c>
      <c r="K274" s="180"/>
      <c r="L274" s="327" t="s">
        <v>737</v>
      </c>
      <c r="M274" s="657" t="s">
        <v>750</v>
      </c>
      <c r="N274" s="657"/>
      <c r="O274" s="334"/>
      <c r="P274" s="334"/>
      <c r="Q274" s="337"/>
      <c r="R274" s="334"/>
      <c r="S274" s="334"/>
      <c r="T274" s="287">
        <v>232</v>
      </c>
      <c r="U274" s="285">
        <f>Q274*T274</f>
        <v>0</v>
      </c>
    </row>
    <row r="275" spans="1:21" ht="15.75" customHeight="1" x14ac:dyDescent="0.25">
      <c r="A275" s="190" t="s">
        <v>324</v>
      </c>
      <c r="B275" s="301"/>
      <c r="C275" s="301"/>
      <c r="D275" s="105"/>
      <c r="E275" s="105"/>
      <c r="F275" s="147"/>
      <c r="G275" s="84">
        <v>27</v>
      </c>
      <c r="H275" s="105"/>
      <c r="I275" s="84">
        <v>125</v>
      </c>
      <c r="J275" s="121">
        <f t="shared" ref="J275:J295" si="20">F275*I275</f>
        <v>0</v>
      </c>
      <c r="K275" s="180"/>
      <c r="L275" s="328" t="s">
        <v>737</v>
      </c>
      <c r="M275" s="658" t="s">
        <v>749</v>
      </c>
      <c r="N275" s="658"/>
      <c r="O275" s="86"/>
      <c r="P275" s="86"/>
      <c r="Q275" s="516"/>
      <c r="R275" s="86"/>
      <c r="S275" s="86"/>
      <c r="T275" s="263">
        <v>255</v>
      </c>
      <c r="U275" s="285">
        <f t="shared" ref="U275:U303" si="21">Q275*T275</f>
        <v>0</v>
      </c>
    </row>
    <row r="276" spans="1:21" ht="15.75" customHeight="1" x14ac:dyDescent="0.25">
      <c r="A276" s="190" t="s">
        <v>335</v>
      </c>
      <c r="B276" s="86"/>
      <c r="C276" s="86"/>
      <c r="D276" s="86"/>
      <c r="E276" s="86"/>
      <c r="F276" s="147"/>
      <c r="G276" s="86"/>
      <c r="H276" s="86"/>
      <c r="I276" s="84">
        <v>145</v>
      </c>
      <c r="J276" s="121">
        <f t="shared" si="20"/>
        <v>0</v>
      </c>
      <c r="K276" s="180"/>
      <c r="L276" s="328" t="s">
        <v>737</v>
      </c>
      <c r="M276" s="658" t="s">
        <v>751</v>
      </c>
      <c r="N276" s="658"/>
      <c r="O276" s="86"/>
      <c r="P276" s="86"/>
      <c r="Q276" s="516"/>
      <c r="R276" s="86"/>
      <c r="S276" s="86"/>
      <c r="T276" s="263">
        <v>279</v>
      </c>
      <c r="U276" s="285">
        <f t="shared" si="21"/>
        <v>0</v>
      </c>
    </row>
    <row r="277" spans="1:21" ht="15.75" customHeight="1" x14ac:dyDescent="0.25">
      <c r="A277" s="190" t="s">
        <v>336</v>
      </c>
      <c r="B277" s="86"/>
      <c r="C277" s="86"/>
      <c r="D277" s="86"/>
      <c r="E277" s="86"/>
      <c r="F277" s="147"/>
      <c r="G277" s="86"/>
      <c r="H277" s="86"/>
      <c r="I277" s="84">
        <v>131</v>
      </c>
      <c r="J277" s="121">
        <f t="shared" si="20"/>
        <v>0</v>
      </c>
      <c r="K277" s="130"/>
      <c r="L277" s="328" t="s">
        <v>738</v>
      </c>
      <c r="M277" s="658" t="s">
        <v>750</v>
      </c>
      <c r="N277" s="658"/>
      <c r="O277" s="275"/>
      <c r="P277" s="275"/>
      <c r="Q277" s="516"/>
      <c r="R277" s="275"/>
      <c r="S277" s="275"/>
      <c r="T277" s="263">
        <v>245</v>
      </c>
      <c r="U277" s="285">
        <f t="shared" si="21"/>
        <v>0</v>
      </c>
    </row>
    <row r="278" spans="1:21" ht="15.75" customHeight="1" x14ac:dyDescent="0.25">
      <c r="A278" s="190" t="s">
        <v>337</v>
      </c>
      <c r="B278" s="86"/>
      <c r="C278" s="86"/>
      <c r="D278" s="86"/>
      <c r="E278" s="86"/>
      <c r="F278" s="147"/>
      <c r="G278" s="86"/>
      <c r="H278" s="86"/>
      <c r="I278" s="84">
        <v>158</v>
      </c>
      <c r="J278" s="121">
        <f t="shared" si="20"/>
        <v>0</v>
      </c>
      <c r="K278" s="130"/>
      <c r="L278" s="328" t="s">
        <v>738</v>
      </c>
      <c r="M278" s="658" t="s">
        <v>749</v>
      </c>
      <c r="N278" s="658"/>
      <c r="O278" s="86"/>
      <c r="P278" s="86"/>
      <c r="Q278" s="516"/>
      <c r="R278" s="86"/>
      <c r="S278" s="86"/>
      <c r="T278" s="263">
        <v>270</v>
      </c>
      <c r="U278" s="285">
        <f t="shared" si="21"/>
        <v>0</v>
      </c>
    </row>
    <row r="279" spans="1:21" ht="16.5" customHeight="1" x14ac:dyDescent="0.25">
      <c r="A279" s="190" t="s">
        <v>325</v>
      </c>
      <c r="B279" s="301"/>
      <c r="C279" s="301"/>
      <c r="D279" s="105"/>
      <c r="E279" s="105"/>
      <c r="F279" s="147"/>
      <c r="G279" s="84">
        <v>29</v>
      </c>
      <c r="H279" s="105"/>
      <c r="I279" s="84">
        <v>77</v>
      </c>
      <c r="J279" s="121">
        <f t="shared" si="20"/>
        <v>0</v>
      </c>
      <c r="K279" s="130"/>
      <c r="L279" s="328" t="s">
        <v>738</v>
      </c>
      <c r="M279" s="658" t="s">
        <v>751</v>
      </c>
      <c r="N279" s="658"/>
      <c r="O279" s="86"/>
      <c r="P279" s="86"/>
      <c r="Q279" s="516"/>
      <c r="R279" s="86"/>
      <c r="S279" s="86"/>
      <c r="T279" s="263">
        <v>296</v>
      </c>
      <c r="U279" s="285">
        <f t="shared" si="21"/>
        <v>0</v>
      </c>
    </row>
    <row r="280" spans="1:21" ht="16.5" customHeight="1" x14ac:dyDescent="0.25">
      <c r="A280" s="303" t="s">
        <v>326</v>
      </c>
      <c r="B280" s="86"/>
      <c r="C280" s="86"/>
      <c r="D280" s="86"/>
      <c r="E280" s="86"/>
      <c r="F280" s="147"/>
      <c r="G280" s="86"/>
      <c r="H280" s="86"/>
      <c r="I280" s="265">
        <v>92</v>
      </c>
      <c r="J280" s="121">
        <f t="shared" si="20"/>
        <v>0</v>
      </c>
      <c r="K280" s="103"/>
      <c r="L280" s="328" t="s">
        <v>739</v>
      </c>
      <c r="M280" s="519" t="s">
        <v>750</v>
      </c>
      <c r="N280" s="519"/>
      <c r="O280" s="275"/>
      <c r="P280" s="275"/>
      <c r="Q280" s="516"/>
      <c r="R280" s="275"/>
      <c r="S280" s="275"/>
      <c r="T280" s="263">
        <v>856</v>
      </c>
      <c r="U280" s="285">
        <f t="shared" si="21"/>
        <v>0</v>
      </c>
    </row>
    <row r="281" spans="1:21" ht="16.5" customHeight="1" x14ac:dyDescent="0.25">
      <c r="A281" s="303" t="s">
        <v>327</v>
      </c>
      <c r="B281" s="86"/>
      <c r="C281" s="86"/>
      <c r="D281" s="86"/>
      <c r="E281" s="86"/>
      <c r="F281" s="147"/>
      <c r="G281" s="86"/>
      <c r="H281" s="86"/>
      <c r="I281" s="265">
        <v>99</v>
      </c>
      <c r="J281" s="121">
        <f t="shared" si="20"/>
        <v>0</v>
      </c>
      <c r="K281" s="103"/>
      <c r="L281" s="328" t="s">
        <v>739</v>
      </c>
      <c r="M281" s="658" t="s">
        <v>749</v>
      </c>
      <c r="N281" s="658"/>
      <c r="O281" s="86"/>
      <c r="P281" s="86"/>
      <c r="Q281" s="516"/>
      <c r="R281" s="86"/>
      <c r="S281" s="86"/>
      <c r="T281" s="263">
        <v>942</v>
      </c>
      <c r="U281" s="285">
        <f t="shared" si="21"/>
        <v>0</v>
      </c>
    </row>
    <row r="282" spans="1:21" ht="16.5" customHeight="1" x14ac:dyDescent="0.25">
      <c r="A282" s="303" t="s">
        <v>328</v>
      </c>
      <c r="B282" s="86"/>
      <c r="C282" s="86"/>
      <c r="D282" s="86"/>
      <c r="E282" s="86"/>
      <c r="F282" s="147"/>
      <c r="G282" s="86"/>
      <c r="H282" s="86"/>
      <c r="I282" s="265">
        <v>198</v>
      </c>
      <c r="J282" s="121">
        <f t="shared" si="20"/>
        <v>0</v>
      </c>
      <c r="K282" s="124"/>
      <c r="L282" s="328" t="s">
        <v>739</v>
      </c>
      <c r="M282" s="658" t="s">
        <v>751</v>
      </c>
      <c r="N282" s="658"/>
      <c r="O282" s="86"/>
      <c r="P282" s="86"/>
      <c r="Q282" s="516"/>
      <c r="R282" s="86"/>
      <c r="S282" s="86"/>
      <c r="T282" s="263">
        <v>1036</v>
      </c>
      <c r="U282" s="285">
        <f t="shared" si="21"/>
        <v>0</v>
      </c>
    </row>
    <row r="283" spans="1:21" ht="15.75" x14ac:dyDescent="0.25">
      <c r="A283" s="303" t="s">
        <v>329</v>
      </c>
      <c r="B283" s="86"/>
      <c r="C283" s="86"/>
      <c r="D283" s="86"/>
      <c r="E283" s="86"/>
      <c r="F283" s="147"/>
      <c r="G283" s="86"/>
      <c r="H283" s="86"/>
      <c r="I283" s="265">
        <v>218</v>
      </c>
      <c r="J283" s="121">
        <f t="shared" si="20"/>
        <v>0</v>
      </c>
      <c r="K283" s="124"/>
      <c r="L283" s="328" t="s">
        <v>740</v>
      </c>
      <c r="M283" s="519" t="s">
        <v>750</v>
      </c>
      <c r="N283" s="519"/>
      <c r="O283" s="275"/>
      <c r="P283" s="275"/>
      <c r="Q283" s="516"/>
      <c r="R283" s="275"/>
      <c r="S283" s="275"/>
      <c r="T283" s="263">
        <v>438</v>
      </c>
      <c r="U283" s="285">
        <f t="shared" si="21"/>
        <v>0</v>
      </c>
    </row>
    <row r="284" spans="1:21" ht="15.75" customHeight="1" x14ac:dyDescent="0.25">
      <c r="A284" s="303" t="s">
        <v>330</v>
      </c>
      <c r="B284" s="86"/>
      <c r="C284" s="86"/>
      <c r="D284" s="86"/>
      <c r="E284" s="86"/>
      <c r="F284" s="147"/>
      <c r="G284" s="86"/>
      <c r="H284" s="86"/>
      <c r="I284" s="265">
        <v>227</v>
      </c>
      <c r="J284" s="121">
        <f t="shared" si="20"/>
        <v>0</v>
      </c>
      <c r="K284" s="130"/>
      <c r="L284" s="328" t="s">
        <v>740</v>
      </c>
      <c r="M284" s="655" t="s">
        <v>749</v>
      </c>
      <c r="N284" s="656"/>
      <c r="O284" s="86"/>
      <c r="P284" s="86"/>
      <c r="Q284" s="516"/>
      <c r="R284" s="86"/>
      <c r="S284" s="86"/>
      <c r="T284" s="263">
        <v>482</v>
      </c>
      <c r="U284" s="285">
        <f t="shared" si="21"/>
        <v>0</v>
      </c>
    </row>
    <row r="285" spans="1:21" ht="15.75" customHeight="1" x14ac:dyDescent="0.25">
      <c r="A285" s="169" t="s">
        <v>331</v>
      </c>
      <c r="B285" s="301"/>
      <c r="C285" s="301"/>
      <c r="D285" s="105"/>
      <c r="E285" s="105"/>
      <c r="F285" s="147"/>
      <c r="G285" s="84">
        <v>31</v>
      </c>
      <c r="H285" s="105"/>
      <c r="I285" s="84">
        <v>145</v>
      </c>
      <c r="J285" s="121">
        <f t="shared" si="20"/>
        <v>0</v>
      </c>
      <c r="K285" s="130"/>
      <c r="L285" s="328" t="s">
        <v>740</v>
      </c>
      <c r="M285" s="658" t="s">
        <v>751</v>
      </c>
      <c r="N285" s="658"/>
      <c r="O285" s="86"/>
      <c r="P285" s="86"/>
      <c r="Q285" s="516"/>
      <c r="R285" s="86"/>
      <c r="S285" s="86"/>
      <c r="T285" s="263">
        <v>530</v>
      </c>
      <c r="U285" s="285">
        <f t="shared" si="21"/>
        <v>0</v>
      </c>
    </row>
    <row r="286" spans="1:21" ht="15.75" customHeight="1" x14ac:dyDescent="0.25">
      <c r="A286" s="169" t="s">
        <v>332</v>
      </c>
      <c r="B286" s="301"/>
      <c r="C286" s="301"/>
      <c r="D286" s="105"/>
      <c r="E286" s="105"/>
      <c r="F286" s="147"/>
      <c r="G286" s="84">
        <v>45</v>
      </c>
      <c r="H286" s="105"/>
      <c r="I286" s="84">
        <v>175</v>
      </c>
      <c r="J286" s="121">
        <f t="shared" si="20"/>
        <v>0</v>
      </c>
      <c r="K286" s="130"/>
      <c r="L286" s="328" t="s">
        <v>741</v>
      </c>
      <c r="M286" s="519" t="s">
        <v>750</v>
      </c>
      <c r="N286" s="519"/>
      <c r="O286" s="301"/>
      <c r="P286" s="301"/>
      <c r="Q286" s="516"/>
      <c r="R286" s="331"/>
      <c r="S286" s="301"/>
      <c r="T286" s="263">
        <v>478</v>
      </c>
      <c r="U286" s="285">
        <f t="shared" si="21"/>
        <v>0</v>
      </c>
    </row>
    <row r="287" spans="1:21" ht="15.75" customHeight="1" x14ac:dyDescent="0.25">
      <c r="A287" s="169" t="s">
        <v>333</v>
      </c>
      <c r="B287" s="301"/>
      <c r="C287" s="263"/>
      <c r="D287" s="105"/>
      <c r="E287" s="105"/>
      <c r="F287" s="147"/>
      <c r="G287" s="84">
        <v>59</v>
      </c>
      <c r="H287" s="155"/>
      <c r="I287" s="84">
        <v>190</v>
      </c>
      <c r="J287" s="121">
        <f t="shared" si="20"/>
        <v>0</v>
      </c>
      <c r="K287" s="130"/>
      <c r="L287" s="328" t="s">
        <v>741</v>
      </c>
      <c r="M287" s="655" t="s">
        <v>749</v>
      </c>
      <c r="N287" s="656"/>
      <c r="O287" s="86"/>
      <c r="P287" s="86"/>
      <c r="Q287" s="516"/>
      <c r="R287" s="86"/>
      <c r="S287" s="86"/>
      <c r="T287" s="263">
        <v>526</v>
      </c>
      <c r="U287" s="285">
        <f t="shared" si="21"/>
        <v>0</v>
      </c>
    </row>
    <row r="288" spans="1:21" ht="15.75" customHeight="1" x14ac:dyDescent="0.25">
      <c r="A288" s="169" t="s">
        <v>334</v>
      </c>
      <c r="B288" s="301"/>
      <c r="C288" s="263"/>
      <c r="D288" s="105"/>
      <c r="E288" s="105"/>
      <c r="F288" s="147"/>
      <c r="G288" s="84">
        <v>117</v>
      </c>
      <c r="H288" s="155"/>
      <c r="I288" s="84">
        <v>462</v>
      </c>
      <c r="J288" s="121">
        <f t="shared" si="20"/>
        <v>0</v>
      </c>
      <c r="K288" s="130"/>
      <c r="L288" s="328" t="s">
        <v>741</v>
      </c>
      <c r="M288" s="658" t="s">
        <v>751</v>
      </c>
      <c r="N288" s="658"/>
      <c r="O288" s="86"/>
      <c r="P288" s="86"/>
      <c r="Q288" s="516"/>
      <c r="R288" s="86"/>
      <c r="S288" s="86"/>
      <c r="T288" s="263">
        <v>578</v>
      </c>
      <c r="U288" s="285">
        <f t="shared" si="21"/>
        <v>0</v>
      </c>
    </row>
    <row r="289" spans="1:21" ht="15.75" customHeight="1" x14ac:dyDescent="0.25">
      <c r="A289" s="169" t="s">
        <v>460</v>
      </c>
      <c r="B289" s="301"/>
      <c r="C289" s="263"/>
      <c r="D289" s="105"/>
      <c r="E289" s="105"/>
      <c r="F289" s="147"/>
      <c r="G289" s="84">
        <v>51</v>
      </c>
      <c r="H289" s="155"/>
      <c r="I289" s="84">
        <v>146</v>
      </c>
      <c r="J289" s="121">
        <f t="shared" si="20"/>
        <v>0</v>
      </c>
      <c r="K289" s="130"/>
      <c r="L289" s="328" t="s">
        <v>742</v>
      </c>
      <c r="M289" s="519" t="s">
        <v>750</v>
      </c>
      <c r="N289" s="519"/>
      <c r="O289" s="86"/>
      <c r="P289" s="86"/>
      <c r="Q289" s="516"/>
      <c r="R289" s="86"/>
      <c r="S289" s="86"/>
      <c r="T289" s="263">
        <v>500</v>
      </c>
      <c r="U289" s="285">
        <f t="shared" si="21"/>
        <v>0</v>
      </c>
    </row>
    <row r="290" spans="1:21" ht="17.25" customHeight="1" x14ac:dyDescent="0.25">
      <c r="A290" s="169" t="s">
        <v>461</v>
      </c>
      <c r="B290" s="301"/>
      <c r="C290" s="263"/>
      <c r="D290" s="105"/>
      <c r="E290" s="105"/>
      <c r="F290" s="147"/>
      <c r="G290" s="333">
        <v>62</v>
      </c>
      <c r="H290" s="155"/>
      <c r="I290" s="84">
        <v>192</v>
      </c>
      <c r="J290" s="121">
        <f t="shared" si="20"/>
        <v>0</v>
      </c>
      <c r="K290" s="130"/>
      <c r="L290" s="328" t="s">
        <v>742</v>
      </c>
      <c r="M290" s="655" t="s">
        <v>749</v>
      </c>
      <c r="N290" s="656"/>
      <c r="O290" s="86"/>
      <c r="P290" s="86"/>
      <c r="Q290" s="516"/>
      <c r="R290" s="86"/>
      <c r="S290" s="86"/>
      <c r="T290" s="263">
        <v>550</v>
      </c>
      <c r="U290" s="285">
        <f t="shared" si="21"/>
        <v>0</v>
      </c>
    </row>
    <row r="291" spans="1:21" ht="15.75" customHeight="1" x14ac:dyDescent="0.25">
      <c r="A291" s="328" t="s">
        <v>462</v>
      </c>
      <c r="B291" s="86"/>
      <c r="C291" s="86"/>
      <c r="D291" s="86"/>
      <c r="E291" s="86"/>
      <c r="F291" s="147"/>
      <c r="I291" s="84">
        <v>292</v>
      </c>
      <c r="J291" s="121">
        <f t="shared" si="20"/>
        <v>0</v>
      </c>
      <c r="K291" s="130"/>
      <c r="L291" s="328" t="s">
        <v>742</v>
      </c>
      <c r="M291" s="658" t="s">
        <v>751</v>
      </c>
      <c r="N291" s="658"/>
      <c r="O291" s="86"/>
      <c r="P291" s="86"/>
      <c r="Q291" s="516"/>
      <c r="R291" s="86"/>
      <c r="S291" s="86"/>
      <c r="T291" s="263">
        <v>606</v>
      </c>
      <c r="U291" s="285">
        <f t="shared" si="21"/>
        <v>0</v>
      </c>
    </row>
    <row r="292" spans="1:21" ht="15.75" customHeight="1" x14ac:dyDescent="0.25">
      <c r="A292" s="328" t="s">
        <v>463</v>
      </c>
      <c r="B292" s="86"/>
      <c r="C292" s="86"/>
      <c r="D292" s="86"/>
      <c r="E292" s="86"/>
      <c r="F292" s="147"/>
      <c r="I292" s="84">
        <v>308</v>
      </c>
      <c r="J292" s="121">
        <f t="shared" si="20"/>
        <v>0</v>
      </c>
      <c r="K292" s="130"/>
      <c r="L292" s="328" t="s">
        <v>743</v>
      </c>
      <c r="M292" s="519" t="s">
        <v>750</v>
      </c>
      <c r="N292" s="519"/>
      <c r="O292" s="86"/>
      <c r="P292" s="86"/>
      <c r="Q292" s="516"/>
      <c r="R292" s="86"/>
      <c r="S292" s="86"/>
      <c r="T292" s="263">
        <v>907</v>
      </c>
      <c r="U292" s="285">
        <f t="shared" si="21"/>
        <v>0</v>
      </c>
    </row>
    <row r="293" spans="1:21" ht="15.75" customHeight="1" x14ac:dyDescent="0.25">
      <c r="A293" s="328" t="s">
        <v>464</v>
      </c>
      <c r="B293" s="86"/>
      <c r="C293" s="86"/>
      <c r="D293" s="86"/>
      <c r="E293" s="86"/>
      <c r="F293" s="147"/>
      <c r="I293" s="84">
        <v>328</v>
      </c>
      <c r="J293" s="121">
        <f t="shared" si="20"/>
        <v>0</v>
      </c>
      <c r="K293" s="130"/>
      <c r="L293" s="328" t="s">
        <v>743</v>
      </c>
      <c r="M293" s="655" t="s">
        <v>749</v>
      </c>
      <c r="N293" s="656"/>
      <c r="O293" s="86"/>
      <c r="P293" s="86"/>
      <c r="Q293" s="516"/>
      <c r="R293" s="86"/>
      <c r="S293" s="86"/>
      <c r="T293" s="263">
        <v>998</v>
      </c>
      <c r="U293" s="285">
        <f t="shared" si="21"/>
        <v>0</v>
      </c>
    </row>
    <row r="294" spans="1:21" ht="15.75" customHeight="1" x14ac:dyDescent="0.25">
      <c r="A294" s="169" t="s">
        <v>457</v>
      </c>
      <c r="B294" s="305"/>
      <c r="C294" s="295"/>
      <c r="D294" s="105"/>
      <c r="E294" s="105"/>
      <c r="F294" s="147"/>
      <c r="G294" s="84"/>
      <c r="H294" s="105"/>
      <c r="I294" s="84">
        <v>1500</v>
      </c>
      <c r="J294" s="121">
        <f t="shared" si="20"/>
        <v>0</v>
      </c>
      <c r="K294" s="103"/>
      <c r="L294" s="328" t="s">
        <v>743</v>
      </c>
      <c r="M294" s="658" t="s">
        <v>751</v>
      </c>
      <c r="N294" s="658"/>
      <c r="O294" s="86"/>
      <c r="P294" s="86"/>
      <c r="Q294" s="516"/>
      <c r="R294" s="86"/>
      <c r="S294" s="86"/>
      <c r="T294" s="263">
        <v>1097</v>
      </c>
      <c r="U294" s="285">
        <f t="shared" si="21"/>
        <v>0</v>
      </c>
    </row>
    <row r="295" spans="1:21" ht="15.75" x14ac:dyDescent="0.25">
      <c r="A295" s="328" t="s">
        <v>458</v>
      </c>
      <c r="B295" s="305"/>
      <c r="C295" s="86"/>
      <c r="D295" s="86"/>
      <c r="E295" s="86"/>
      <c r="F295" s="86"/>
      <c r="G295" s="86"/>
      <c r="H295" s="86"/>
      <c r="I295" s="84">
        <v>1301</v>
      </c>
      <c r="J295" s="121">
        <f t="shared" si="20"/>
        <v>0</v>
      </c>
      <c r="K295" s="259"/>
      <c r="L295" s="328" t="s">
        <v>744</v>
      </c>
      <c r="M295" s="519" t="s">
        <v>750</v>
      </c>
      <c r="N295" s="519"/>
      <c r="O295" s="86"/>
      <c r="P295" s="86"/>
      <c r="Q295" s="516"/>
      <c r="R295" s="86"/>
      <c r="S295" s="86"/>
      <c r="T295" s="263">
        <v>464</v>
      </c>
      <c r="U295" s="285">
        <f t="shared" si="21"/>
        <v>0</v>
      </c>
    </row>
    <row r="296" spans="1:21" ht="15.75" customHeight="1" thickBot="1" x14ac:dyDescent="0.3">
      <c r="A296" s="185" t="s">
        <v>459</v>
      </c>
      <c r="B296" s="339"/>
      <c r="C296" s="302"/>
      <c r="D296" s="141"/>
      <c r="E296" s="141"/>
      <c r="F296" s="394"/>
      <c r="G296" s="127"/>
      <c r="H296" s="141"/>
      <c r="I296" s="127">
        <v>1839</v>
      </c>
      <c r="J296" s="127">
        <f>F296*I296</f>
        <v>0</v>
      </c>
      <c r="K296" s="259"/>
      <c r="L296" s="328" t="s">
        <v>744</v>
      </c>
      <c r="M296" s="655" t="s">
        <v>749</v>
      </c>
      <c r="N296" s="656"/>
      <c r="O296" s="86"/>
      <c r="P296" s="86"/>
      <c r="Q296" s="516"/>
      <c r="R296" s="86"/>
      <c r="S296" s="86"/>
      <c r="T296" s="263">
        <v>510</v>
      </c>
      <c r="U296" s="285">
        <f t="shared" si="21"/>
        <v>0</v>
      </c>
    </row>
    <row r="297" spans="1:21" ht="15.75" customHeight="1" thickBot="1" x14ac:dyDescent="0.3">
      <c r="A297" s="182" t="s">
        <v>449</v>
      </c>
      <c r="B297" s="183"/>
      <c r="C297" s="116"/>
      <c r="D297" s="117" t="s">
        <v>27</v>
      </c>
      <c r="E297" s="117" t="s">
        <v>29</v>
      </c>
      <c r="F297" s="117" t="s">
        <v>27</v>
      </c>
      <c r="G297" s="117" t="s">
        <v>29</v>
      </c>
      <c r="H297" s="117" t="s">
        <v>30</v>
      </c>
      <c r="I297" s="117" t="s">
        <v>29</v>
      </c>
      <c r="J297" s="118" t="s">
        <v>31</v>
      </c>
      <c r="K297" s="259"/>
      <c r="L297" s="328" t="s">
        <v>744</v>
      </c>
      <c r="M297" s="658" t="s">
        <v>751</v>
      </c>
      <c r="N297" s="658"/>
      <c r="O297" s="86"/>
      <c r="P297" s="86"/>
      <c r="Q297" s="516"/>
      <c r="R297" s="86"/>
      <c r="S297" s="86"/>
      <c r="T297" s="263">
        <v>561</v>
      </c>
      <c r="U297" s="285">
        <f t="shared" si="21"/>
        <v>0</v>
      </c>
    </row>
    <row r="298" spans="1:21" ht="15.75" customHeight="1" x14ac:dyDescent="0.25">
      <c r="A298" s="327" t="s">
        <v>431</v>
      </c>
      <c r="B298" s="166"/>
      <c r="C298" s="166"/>
      <c r="D298" s="166"/>
      <c r="E298" s="166"/>
      <c r="F298" s="147"/>
      <c r="G298" s="166"/>
      <c r="H298" s="166"/>
      <c r="I298" s="121">
        <v>75</v>
      </c>
      <c r="J298" s="121">
        <f>F298*I298</f>
        <v>0</v>
      </c>
      <c r="K298" s="259"/>
      <c r="L298" s="328" t="s">
        <v>745</v>
      </c>
      <c r="M298" s="519" t="s">
        <v>750</v>
      </c>
      <c r="N298" s="519"/>
      <c r="O298" s="86"/>
      <c r="P298" s="86"/>
      <c r="Q298" s="516"/>
      <c r="R298" s="86"/>
      <c r="S298" s="86"/>
      <c r="T298" s="263">
        <v>506</v>
      </c>
      <c r="U298" s="285">
        <f t="shared" si="21"/>
        <v>0</v>
      </c>
    </row>
    <row r="299" spans="1:21" ht="15.75" customHeight="1" x14ac:dyDescent="0.25">
      <c r="A299" s="169" t="s">
        <v>341</v>
      </c>
      <c r="B299" s="301"/>
      <c r="C299" s="263"/>
      <c r="D299" s="84"/>
      <c r="E299" s="84"/>
      <c r="F299" s="147"/>
      <c r="G299" s="84">
        <v>19</v>
      </c>
      <c r="H299" s="155"/>
      <c r="I299" s="84">
        <v>105</v>
      </c>
      <c r="J299" s="121">
        <f t="shared" ref="J299:J317" si="22">F299*I299</f>
        <v>0</v>
      </c>
      <c r="K299" s="259"/>
      <c r="L299" s="328" t="s">
        <v>745</v>
      </c>
      <c r="M299" s="655" t="s">
        <v>749</v>
      </c>
      <c r="N299" s="656"/>
      <c r="O299" s="86"/>
      <c r="P299" s="86"/>
      <c r="Q299" s="516"/>
      <c r="R299" s="86"/>
      <c r="S299" s="86"/>
      <c r="T299" s="263">
        <v>557</v>
      </c>
      <c r="U299" s="285">
        <f t="shared" si="21"/>
        <v>0</v>
      </c>
    </row>
    <row r="300" spans="1:21" ht="15.75" customHeight="1" x14ac:dyDescent="0.25">
      <c r="A300" s="328" t="s">
        <v>342</v>
      </c>
      <c r="B300" s="275"/>
      <c r="C300" s="275"/>
      <c r="D300" s="86"/>
      <c r="E300" s="86"/>
      <c r="F300" s="147"/>
      <c r="G300" s="86"/>
      <c r="H300" s="86"/>
      <c r="I300" s="84">
        <v>105</v>
      </c>
      <c r="J300" s="121">
        <f t="shared" si="22"/>
        <v>0</v>
      </c>
      <c r="K300" s="259"/>
      <c r="L300" s="328" t="s">
        <v>745</v>
      </c>
      <c r="M300" s="658" t="s">
        <v>751</v>
      </c>
      <c r="N300" s="658"/>
      <c r="O300" s="86"/>
      <c r="P300" s="86"/>
      <c r="Q300" s="516"/>
      <c r="R300" s="86"/>
      <c r="S300" s="86"/>
      <c r="T300" s="263">
        <v>612</v>
      </c>
      <c r="U300" s="285">
        <f t="shared" si="21"/>
        <v>0</v>
      </c>
    </row>
    <row r="301" spans="1:21" ht="15.75" customHeight="1" x14ac:dyDescent="0.25">
      <c r="A301" s="328" t="s">
        <v>343</v>
      </c>
      <c r="B301" s="275"/>
      <c r="C301" s="275"/>
      <c r="D301" s="86"/>
      <c r="E301" s="86"/>
      <c r="F301" s="147"/>
      <c r="G301" s="86"/>
      <c r="H301" s="86"/>
      <c r="I301" s="84">
        <v>105</v>
      </c>
      <c r="J301" s="121">
        <f t="shared" si="22"/>
        <v>0</v>
      </c>
      <c r="K301" s="103"/>
      <c r="L301" s="328" t="s">
        <v>746</v>
      </c>
      <c r="M301" s="519" t="s">
        <v>750</v>
      </c>
      <c r="N301" s="519"/>
      <c r="O301" s="86"/>
      <c r="P301" s="86"/>
      <c r="Q301" s="516"/>
      <c r="R301" s="86"/>
      <c r="S301" s="86"/>
      <c r="T301" s="263">
        <v>530</v>
      </c>
      <c r="U301" s="285">
        <f t="shared" si="21"/>
        <v>0</v>
      </c>
    </row>
    <row r="302" spans="1:21" ht="15.75" customHeight="1" x14ac:dyDescent="0.25">
      <c r="A302" s="328" t="s">
        <v>501</v>
      </c>
      <c r="B302" s="275"/>
      <c r="C302" s="275"/>
      <c r="D302" s="86"/>
      <c r="E302" s="86"/>
      <c r="F302" s="147"/>
      <c r="G302" s="86"/>
      <c r="H302" s="86"/>
      <c r="I302" s="265">
        <v>59</v>
      </c>
      <c r="J302" s="121">
        <f t="shared" si="22"/>
        <v>0</v>
      </c>
      <c r="K302" s="259"/>
      <c r="L302" s="328" t="s">
        <v>746</v>
      </c>
      <c r="M302" s="655" t="s">
        <v>749</v>
      </c>
      <c r="N302" s="656"/>
      <c r="O302" s="86"/>
      <c r="P302" s="86"/>
      <c r="Q302" s="516"/>
      <c r="R302" s="86"/>
      <c r="S302" s="86"/>
      <c r="T302" s="263">
        <v>583</v>
      </c>
      <c r="U302" s="285">
        <f t="shared" si="21"/>
        <v>0</v>
      </c>
    </row>
    <row r="303" spans="1:21" ht="15.75" customHeight="1" x14ac:dyDescent="0.25">
      <c r="A303" s="169" t="s">
        <v>465</v>
      </c>
      <c r="B303" s="269"/>
      <c r="C303" s="275"/>
      <c r="D303" s="86"/>
      <c r="E303" s="86"/>
      <c r="F303" s="147"/>
      <c r="G303" s="86"/>
      <c r="H303" s="86"/>
      <c r="I303" s="84">
        <v>102</v>
      </c>
      <c r="J303" s="121">
        <f t="shared" si="22"/>
        <v>0</v>
      </c>
      <c r="K303" s="259"/>
      <c r="L303" s="328" t="s">
        <v>746</v>
      </c>
      <c r="M303" s="658" t="s">
        <v>751</v>
      </c>
      <c r="N303" s="658"/>
      <c r="O303" s="86"/>
      <c r="P303" s="86"/>
      <c r="Q303" s="516"/>
      <c r="R303" s="86"/>
      <c r="S303" s="86"/>
      <c r="T303" s="263">
        <v>641</v>
      </c>
      <c r="U303" s="285">
        <f t="shared" si="21"/>
        <v>0</v>
      </c>
    </row>
    <row r="304" spans="1:21" ht="15.75" customHeight="1" x14ac:dyDescent="0.25">
      <c r="A304" s="169" t="s">
        <v>466</v>
      </c>
      <c r="B304" s="275"/>
      <c r="C304" s="275"/>
      <c r="D304" s="86"/>
      <c r="E304" s="86"/>
      <c r="F304" s="147"/>
      <c r="G304" s="86"/>
      <c r="H304" s="86"/>
      <c r="I304" s="142">
        <v>596</v>
      </c>
      <c r="J304" s="121">
        <f t="shared" si="22"/>
        <v>0</v>
      </c>
      <c r="K304" s="259"/>
      <c r="L304" s="327" t="s">
        <v>300</v>
      </c>
      <c r="M304" s="322"/>
      <c r="N304" s="287"/>
      <c r="O304" s="334"/>
      <c r="P304" s="334"/>
      <c r="Q304" s="516"/>
      <c r="R304" s="334"/>
      <c r="S304" s="334"/>
      <c r="T304" s="287">
        <v>422</v>
      </c>
      <c r="U304" s="285">
        <f>Q304*T304</f>
        <v>0</v>
      </c>
    </row>
    <row r="305" spans="1:21" ht="15.75" customHeight="1" x14ac:dyDescent="0.25">
      <c r="A305" s="169" t="s">
        <v>467</v>
      </c>
      <c r="B305" s="329"/>
      <c r="C305" s="275"/>
      <c r="D305" s="86"/>
      <c r="E305" s="86"/>
      <c r="F305" s="147"/>
      <c r="G305" s="86"/>
      <c r="H305" s="86"/>
      <c r="I305" s="142">
        <v>314</v>
      </c>
      <c r="J305" s="121">
        <f t="shared" si="22"/>
        <v>0</v>
      </c>
      <c r="K305" s="130"/>
      <c r="L305" s="328" t="s">
        <v>363</v>
      </c>
      <c r="M305" s="275"/>
      <c r="N305" s="275"/>
      <c r="O305" s="275"/>
      <c r="P305" s="275"/>
      <c r="Q305" s="516"/>
      <c r="R305" s="275"/>
      <c r="S305" s="275"/>
      <c r="T305" s="263">
        <v>96</v>
      </c>
      <c r="U305" s="285">
        <f>Q305*T305</f>
        <v>0</v>
      </c>
    </row>
    <row r="306" spans="1:21" ht="16.5" thickBot="1" x14ac:dyDescent="0.3">
      <c r="A306" s="155" t="s">
        <v>468</v>
      </c>
      <c r="B306" s="275"/>
      <c r="C306" s="275"/>
      <c r="D306" s="86"/>
      <c r="E306" s="86"/>
      <c r="F306" s="147"/>
      <c r="G306" s="86"/>
      <c r="H306" s="86"/>
      <c r="I306" s="142">
        <v>103</v>
      </c>
      <c r="J306" s="121">
        <f t="shared" si="22"/>
        <v>0</v>
      </c>
      <c r="K306" s="85"/>
      <c r="L306" s="328" t="s">
        <v>364</v>
      </c>
      <c r="M306" s="275"/>
      <c r="N306" s="275"/>
      <c r="O306" s="275"/>
      <c r="P306" s="275"/>
      <c r="Q306" s="516"/>
      <c r="R306" s="275"/>
      <c r="S306" s="275"/>
      <c r="T306" s="263">
        <v>141</v>
      </c>
      <c r="U306" s="285">
        <f>Q306*T306</f>
        <v>0</v>
      </c>
    </row>
    <row r="307" spans="1:21" ht="16.5" thickBot="1" x14ac:dyDescent="0.3">
      <c r="A307" s="169" t="s">
        <v>495</v>
      </c>
      <c r="B307" s="301"/>
      <c r="C307" s="263"/>
      <c r="D307" s="84"/>
      <c r="E307" s="84"/>
      <c r="F307" s="147"/>
      <c r="G307" s="84">
        <v>11</v>
      </c>
      <c r="H307" s="155"/>
      <c r="I307" s="142">
        <v>92</v>
      </c>
      <c r="J307" s="121">
        <f t="shared" si="22"/>
        <v>0</v>
      </c>
      <c r="K307" s="85"/>
      <c r="L307" s="182" t="s">
        <v>71</v>
      </c>
      <c r="M307" s="183"/>
      <c r="N307" s="116"/>
      <c r="O307" s="117" t="s">
        <v>27</v>
      </c>
      <c r="P307" s="117" t="s">
        <v>29</v>
      </c>
      <c r="Q307" s="117" t="s">
        <v>27</v>
      </c>
      <c r="R307" s="117" t="s">
        <v>29</v>
      </c>
      <c r="S307" s="117" t="s">
        <v>30</v>
      </c>
      <c r="T307" s="117" t="s">
        <v>29</v>
      </c>
      <c r="U307" s="118" t="s">
        <v>31</v>
      </c>
    </row>
    <row r="308" spans="1:21" ht="15.75" x14ac:dyDescent="0.25">
      <c r="A308" s="328" t="s">
        <v>469</v>
      </c>
      <c r="B308" s="86"/>
      <c r="C308" s="86"/>
      <c r="D308" s="86"/>
      <c r="E308" s="86"/>
      <c r="F308" s="147"/>
      <c r="G308" s="86"/>
      <c r="H308" s="86"/>
      <c r="I308" s="142">
        <v>131</v>
      </c>
      <c r="J308" s="121">
        <f t="shared" si="22"/>
        <v>0</v>
      </c>
      <c r="K308" s="130"/>
      <c r="L308" s="528" t="s">
        <v>494</v>
      </c>
      <c r="M308" s="166"/>
      <c r="N308" s="166"/>
      <c r="Q308" s="121"/>
      <c r="R308" s="121"/>
      <c r="S308" s="121"/>
      <c r="T308" s="121">
        <v>7825</v>
      </c>
      <c r="U308" s="139">
        <f>T308*Q308</f>
        <v>0</v>
      </c>
    </row>
    <row r="309" spans="1:21" ht="15.75" customHeight="1" x14ac:dyDescent="0.25">
      <c r="A309" s="328" t="s">
        <v>470</v>
      </c>
      <c r="B309" s="86"/>
      <c r="C309" s="86"/>
      <c r="D309" s="86"/>
      <c r="E309" s="86"/>
      <c r="F309" s="147"/>
      <c r="G309" s="86"/>
      <c r="H309" s="86"/>
      <c r="I309" s="142">
        <v>182</v>
      </c>
      <c r="J309" s="121">
        <f t="shared" si="22"/>
        <v>0</v>
      </c>
      <c r="K309" s="130"/>
      <c r="L309" s="169" t="s">
        <v>481</v>
      </c>
      <c r="M309" s="275"/>
      <c r="N309" s="275"/>
      <c r="O309" s="398"/>
      <c r="P309" s="166"/>
      <c r="Q309" s="337"/>
      <c r="T309" s="121">
        <v>7825</v>
      </c>
      <c r="U309" s="139">
        <f>T309*Q309</f>
        <v>0</v>
      </c>
    </row>
    <row r="310" spans="1:21" ht="16.5" customHeight="1" x14ac:dyDescent="0.25">
      <c r="A310" s="328" t="s">
        <v>471</v>
      </c>
      <c r="B310" s="86"/>
      <c r="C310" s="86"/>
      <c r="D310" s="86"/>
      <c r="E310" s="86"/>
      <c r="F310" s="147"/>
      <c r="G310" s="86"/>
      <c r="H310" s="86"/>
      <c r="I310" s="142">
        <v>156</v>
      </c>
      <c r="J310" s="121">
        <f t="shared" si="22"/>
        <v>0</v>
      </c>
      <c r="K310" s="525"/>
      <c r="L310" s="328" t="s">
        <v>434</v>
      </c>
      <c r="M310" s="86"/>
      <c r="N310" s="86"/>
      <c r="O310" s="86"/>
      <c r="P310" s="86"/>
      <c r="Q310" s="337"/>
      <c r="T310" s="142">
        <v>144</v>
      </c>
      <c r="U310" s="139">
        <f t="shared" ref="U310:U319" si="23">T310*Q310</f>
        <v>0</v>
      </c>
    </row>
    <row r="311" spans="1:21" ht="15.75" customHeight="1" x14ac:dyDescent="0.25">
      <c r="A311" s="169" t="s">
        <v>472</v>
      </c>
      <c r="B311" s="301"/>
      <c r="C311" s="263"/>
      <c r="D311" s="84"/>
      <c r="E311" s="84"/>
      <c r="F311" s="147"/>
      <c r="G311" s="84">
        <v>27</v>
      </c>
      <c r="H311" s="155"/>
      <c r="I311" s="142">
        <v>126</v>
      </c>
      <c r="J311" s="121">
        <f t="shared" si="22"/>
        <v>0</v>
      </c>
      <c r="K311" s="180"/>
      <c r="L311" s="328" t="s">
        <v>435</v>
      </c>
      <c r="M311" s="86"/>
      <c r="N311" s="86"/>
      <c r="O311" s="86"/>
      <c r="P311" s="86"/>
      <c r="Q311" s="337"/>
      <c r="T311" s="142">
        <v>152</v>
      </c>
      <c r="U311" s="139">
        <f t="shared" si="23"/>
        <v>0</v>
      </c>
    </row>
    <row r="312" spans="1:21" ht="15.75" customHeight="1" x14ac:dyDescent="0.25">
      <c r="A312" s="328" t="s">
        <v>473</v>
      </c>
      <c r="B312" s="86"/>
      <c r="C312" s="86"/>
      <c r="D312" s="86"/>
      <c r="E312" s="86"/>
      <c r="F312" s="147"/>
      <c r="G312" s="86"/>
      <c r="H312" s="86"/>
      <c r="I312" s="304">
        <v>190</v>
      </c>
      <c r="J312" s="121">
        <f t="shared" si="22"/>
        <v>0</v>
      </c>
      <c r="K312" s="526"/>
      <c r="L312" s="328" t="s">
        <v>436</v>
      </c>
      <c r="M312" s="86"/>
      <c r="N312" s="86"/>
      <c r="O312" s="86"/>
      <c r="P312" s="86"/>
      <c r="Q312" s="337"/>
      <c r="T312" s="142">
        <v>160</v>
      </c>
      <c r="U312" s="139">
        <f t="shared" si="23"/>
        <v>0</v>
      </c>
    </row>
    <row r="313" spans="1:21" ht="15.75" x14ac:dyDescent="0.25">
      <c r="A313" s="169" t="s">
        <v>474</v>
      </c>
      <c r="B313" s="301"/>
      <c r="C313" s="263"/>
      <c r="D313" s="84"/>
      <c r="E313" s="84"/>
      <c r="F313" s="147"/>
      <c r="G313" s="84">
        <v>73</v>
      </c>
      <c r="H313" s="155"/>
      <c r="I313" s="142">
        <v>259</v>
      </c>
      <c r="J313" s="385">
        <f t="shared" si="22"/>
        <v>0</v>
      </c>
      <c r="K313" s="180"/>
      <c r="L313" s="328" t="s">
        <v>437</v>
      </c>
      <c r="M313" s="86"/>
      <c r="N313" s="86"/>
      <c r="O313" s="86"/>
      <c r="P313" s="86"/>
      <c r="Q313" s="337"/>
      <c r="T313" s="142">
        <v>271</v>
      </c>
      <c r="U313" s="139">
        <f t="shared" si="23"/>
        <v>0</v>
      </c>
    </row>
    <row r="314" spans="1:21" ht="16.5" customHeight="1" x14ac:dyDescent="0.25">
      <c r="A314" s="328" t="s">
        <v>475</v>
      </c>
      <c r="B314" s="86"/>
      <c r="C314" s="86"/>
      <c r="D314" s="86"/>
      <c r="E314" s="86"/>
      <c r="F314" s="147"/>
      <c r="G314" s="86"/>
      <c r="H314" s="86"/>
      <c r="I314" s="142">
        <v>317</v>
      </c>
      <c r="J314" s="385">
        <f t="shared" si="22"/>
        <v>0</v>
      </c>
      <c r="K314" s="527"/>
      <c r="L314" s="328" t="s">
        <v>438</v>
      </c>
      <c r="M314" s="86"/>
      <c r="N314" s="86"/>
      <c r="O314" s="86"/>
      <c r="P314" s="86"/>
      <c r="Q314" s="337"/>
      <c r="T314" s="142">
        <v>277</v>
      </c>
      <c r="U314" s="139">
        <f t="shared" si="23"/>
        <v>0</v>
      </c>
    </row>
    <row r="315" spans="1:21" ht="16.5" customHeight="1" x14ac:dyDescent="0.25">
      <c r="A315" s="328" t="s">
        <v>482</v>
      </c>
      <c r="B315" s="86"/>
      <c r="C315" s="86"/>
      <c r="D315" s="86"/>
      <c r="E315" s="86"/>
      <c r="F315" s="147"/>
      <c r="G315" s="86"/>
      <c r="H315" s="86"/>
      <c r="I315" s="142">
        <v>111</v>
      </c>
      <c r="J315" s="385">
        <f t="shared" si="22"/>
        <v>0</v>
      </c>
      <c r="K315" s="527"/>
      <c r="L315" s="169" t="s">
        <v>432</v>
      </c>
      <c r="M315" s="86"/>
      <c r="N315" s="86"/>
      <c r="O315" s="86"/>
      <c r="P315" s="86"/>
      <c r="Q315" s="337"/>
      <c r="T315" s="142">
        <v>260</v>
      </c>
      <c r="U315" s="139">
        <f t="shared" si="23"/>
        <v>0</v>
      </c>
    </row>
    <row r="316" spans="1:21" ht="16.5" customHeight="1" x14ac:dyDescent="0.25">
      <c r="A316" s="328" t="s">
        <v>476</v>
      </c>
      <c r="B316" s="86"/>
      <c r="C316" s="86"/>
      <c r="D316" s="86"/>
      <c r="E316" s="86"/>
      <c r="F316" s="147"/>
      <c r="G316" s="86"/>
      <c r="H316" s="86"/>
      <c r="I316" s="304">
        <v>114</v>
      </c>
      <c r="J316" s="385">
        <f t="shared" si="22"/>
        <v>0</v>
      </c>
      <c r="K316" s="527"/>
      <c r="L316" s="169" t="s">
        <v>433</v>
      </c>
      <c r="M316" s="86"/>
      <c r="N316" s="86"/>
      <c r="O316" s="86"/>
      <c r="P316" s="86"/>
      <c r="Q316" s="337"/>
      <c r="T316" s="142">
        <v>289</v>
      </c>
      <c r="U316" s="139">
        <f t="shared" si="23"/>
        <v>0</v>
      </c>
    </row>
    <row r="317" spans="1:21" ht="16.5" customHeight="1" x14ac:dyDescent="0.25">
      <c r="A317" s="328" t="s">
        <v>477</v>
      </c>
      <c r="B317" s="86"/>
      <c r="C317" s="86"/>
      <c r="D317" s="86"/>
      <c r="E317" s="86"/>
      <c r="F317" s="147"/>
      <c r="G317" s="86"/>
      <c r="H317" s="86"/>
      <c r="I317" s="304">
        <v>108</v>
      </c>
      <c r="J317" s="385">
        <f t="shared" si="22"/>
        <v>0</v>
      </c>
      <c r="K317" s="527"/>
      <c r="L317" s="169" t="s">
        <v>347</v>
      </c>
      <c r="M317" s="272"/>
      <c r="N317" s="272"/>
      <c r="O317" s="88"/>
      <c r="P317" s="84"/>
      <c r="Q317" s="337"/>
      <c r="R317" s="333"/>
      <c r="S317" s="84"/>
      <c r="T317" s="142">
        <v>234</v>
      </c>
      <c r="U317" s="139">
        <f t="shared" si="23"/>
        <v>0</v>
      </c>
    </row>
    <row r="318" spans="1:21" ht="16.5" customHeight="1" thickBot="1" x14ac:dyDescent="0.3">
      <c r="A318" s="521" t="s">
        <v>478</v>
      </c>
      <c r="B318" s="522"/>
      <c r="C318" s="522"/>
      <c r="D318" s="522"/>
      <c r="E318" s="522"/>
      <c r="F318" s="511"/>
      <c r="G318" s="522"/>
      <c r="H318" s="522"/>
      <c r="I318" s="511">
        <v>251</v>
      </c>
      <c r="J318" s="127">
        <f>F318*I318</f>
        <v>0</v>
      </c>
      <c r="K318" s="520"/>
      <c r="L318" s="169" t="s">
        <v>348</v>
      </c>
      <c r="M318" s="272"/>
      <c r="N318" s="309"/>
      <c r="O318" s="125"/>
      <c r="P318" s="84"/>
      <c r="Q318" s="337"/>
      <c r="R318" s="84"/>
      <c r="S318" s="84"/>
      <c r="T318" s="142">
        <v>260</v>
      </c>
      <c r="U318" s="139">
        <f t="shared" si="23"/>
        <v>0</v>
      </c>
    </row>
    <row r="319" spans="1:21" ht="16.5" customHeight="1" thickBot="1" x14ac:dyDescent="0.3">
      <c r="A319" s="182" t="s">
        <v>753</v>
      </c>
      <c r="B319" s="183"/>
      <c r="C319" s="116"/>
      <c r="D319" s="117" t="s">
        <v>27</v>
      </c>
      <c r="E319" s="117" t="s">
        <v>29</v>
      </c>
      <c r="F319" s="117" t="s">
        <v>27</v>
      </c>
      <c r="G319" s="117" t="s">
        <v>29</v>
      </c>
      <c r="H319" s="117" t="s">
        <v>30</v>
      </c>
      <c r="I319" s="117" t="s">
        <v>29</v>
      </c>
      <c r="J319" s="118" t="s">
        <v>31</v>
      </c>
      <c r="K319" s="520"/>
      <c r="L319" s="529" t="s">
        <v>349</v>
      </c>
      <c r="M319" s="272"/>
      <c r="N319" s="309"/>
      <c r="O319" s="125"/>
      <c r="P319" s="84"/>
      <c r="Q319" s="337"/>
      <c r="R319" s="84"/>
      <c r="S319" s="84"/>
      <c r="T319" s="149">
        <v>289</v>
      </c>
      <c r="U319" s="139">
        <f t="shared" si="23"/>
        <v>0</v>
      </c>
    </row>
    <row r="320" spans="1:21" ht="16.5" customHeight="1" thickBot="1" x14ac:dyDescent="0.3">
      <c r="A320" s="327" t="s">
        <v>301</v>
      </c>
      <c r="B320" s="323"/>
      <c r="C320" s="287"/>
      <c r="D320" s="323"/>
      <c r="E320" s="323"/>
      <c r="F320" s="337"/>
      <c r="G320" s="338"/>
      <c r="H320" s="338"/>
      <c r="I320" s="285">
        <v>197</v>
      </c>
      <c r="J320" s="268">
        <f>F320*I320</f>
        <v>0</v>
      </c>
      <c r="K320" s="520"/>
      <c r="L320" s="182" t="s">
        <v>70</v>
      </c>
      <c r="M320" s="183"/>
      <c r="N320" s="116"/>
      <c r="O320" s="117" t="s">
        <v>27</v>
      </c>
      <c r="P320" s="117" t="s">
        <v>29</v>
      </c>
      <c r="Q320" s="117" t="s">
        <v>27</v>
      </c>
      <c r="R320" s="117" t="s">
        <v>29</v>
      </c>
      <c r="S320" s="117" t="s">
        <v>30</v>
      </c>
      <c r="T320" s="117" t="s">
        <v>29</v>
      </c>
      <c r="U320" s="118" t="s">
        <v>31</v>
      </c>
    </row>
    <row r="321" spans="1:21" ht="15.75" x14ac:dyDescent="0.25">
      <c r="A321" s="328" t="s">
        <v>302</v>
      </c>
      <c r="B321" s="301"/>
      <c r="C321" s="263"/>
      <c r="D321" s="301"/>
      <c r="E321" s="301"/>
      <c r="F321" s="337"/>
      <c r="G321" s="263"/>
      <c r="H321" s="301"/>
      <c r="I321" s="269">
        <v>236</v>
      </c>
      <c r="J321" s="265">
        <f t="shared" ref="J321:J326" si="24">F321*I321</f>
        <v>0</v>
      </c>
      <c r="K321" s="520"/>
      <c r="L321" s="523" t="s">
        <v>439</v>
      </c>
      <c r="M321" s="322"/>
      <c r="N321" s="287"/>
      <c r="O321" s="268"/>
      <c r="P321" s="268"/>
      <c r="Q321" s="324"/>
      <c r="R321" s="121">
        <v>81</v>
      </c>
      <c r="S321" s="156"/>
      <c r="T321" s="139">
        <v>138</v>
      </c>
      <c r="U321" s="139">
        <f>T321*Q321</f>
        <v>0</v>
      </c>
    </row>
    <row r="322" spans="1:21" ht="16.5" thickBot="1" x14ac:dyDescent="0.3">
      <c r="A322" s="328" t="s">
        <v>303</v>
      </c>
      <c r="B322" s="301"/>
      <c r="C322" s="301"/>
      <c r="D322" s="301"/>
      <c r="E322" s="301"/>
      <c r="F322" s="337"/>
      <c r="G322" s="330"/>
      <c r="H322" s="301"/>
      <c r="I322" s="263">
        <v>255</v>
      </c>
      <c r="J322" s="265">
        <f t="shared" si="24"/>
        <v>0</v>
      </c>
      <c r="K322" s="520"/>
      <c r="L322" s="524" t="s">
        <v>480</v>
      </c>
      <c r="M322" s="86"/>
      <c r="N322" s="86"/>
      <c r="O322" s="86"/>
      <c r="P322" s="86"/>
      <c r="Q322" s="304"/>
      <c r="R322" s="86"/>
      <c r="S322" s="86"/>
      <c r="T322" s="84">
        <v>145</v>
      </c>
      <c r="U322" s="125">
        <f>T322*Q322</f>
        <v>0</v>
      </c>
    </row>
    <row r="323" spans="1:21" ht="15.75" customHeight="1" thickBot="1" x14ac:dyDescent="0.3">
      <c r="A323" s="328" t="s">
        <v>338</v>
      </c>
      <c r="B323" s="301"/>
      <c r="C323" s="301"/>
      <c r="D323" s="301"/>
      <c r="E323" s="301"/>
      <c r="F323" s="337"/>
      <c r="G323" s="301"/>
      <c r="H323" s="301"/>
      <c r="I323" s="263">
        <v>62</v>
      </c>
      <c r="J323" s="265">
        <f t="shared" si="24"/>
        <v>0</v>
      </c>
      <c r="K323" s="520"/>
      <c r="L323" s="182" t="s">
        <v>779</v>
      </c>
      <c r="M323" s="183"/>
      <c r="N323" s="116"/>
      <c r="O323" s="117" t="s">
        <v>27</v>
      </c>
      <c r="P323" s="117" t="s">
        <v>29</v>
      </c>
      <c r="Q323" s="117" t="s">
        <v>27</v>
      </c>
      <c r="R323" s="117" t="s">
        <v>29</v>
      </c>
      <c r="S323" s="117" t="s">
        <v>30</v>
      </c>
      <c r="T323" s="117" t="s">
        <v>29</v>
      </c>
      <c r="U323" s="118" t="s">
        <v>31</v>
      </c>
    </row>
    <row r="324" spans="1:21" ht="15.75" customHeight="1" thickBot="1" x14ac:dyDescent="0.3">
      <c r="A324" s="328" t="s">
        <v>340</v>
      </c>
      <c r="B324" s="272"/>
      <c r="C324" s="308"/>
      <c r="D324" s="301"/>
      <c r="E324" s="301"/>
      <c r="F324" s="337"/>
      <c r="G324" s="301"/>
      <c r="H324" s="301"/>
      <c r="I324" s="263">
        <v>62</v>
      </c>
      <c r="J324" s="265">
        <f t="shared" si="24"/>
        <v>0</v>
      </c>
      <c r="K324" s="520"/>
      <c r="L324" s="119" t="s">
        <v>75</v>
      </c>
      <c r="Q324" s="324"/>
      <c r="R324" s="121"/>
      <c r="S324" s="156"/>
      <c r="T324" s="139">
        <v>84</v>
      </c>
      <c r="U324" s="139">
        <f>Q324*T324</f>
        <v>0</v>
      </c>
    </row>
    <row r="325" spans="1:21" ht="15.75" customHeight="1" thickBot="1" x14ac:dyDescent="0.3">
      <c r="A325" s="328" t="s">
        <v>339</v>
      </c>
      <c r="B325" s="275"/>
      <c r="C325" s="275"/>
      <c r="D325" s="275"/>
      <c r="E325" s="275"/>
      <c r="F325" s="337"/>
      <c r="G325" s="275"/>
      <c r="H325" s="275"/>
      <c r="I325" s="263">
        <v>62</v>
      </c>
      <c r="J325" s="265">
        <f t="shared" si="24"/>
        <v>0</v>
      </c>
      <c r="K325" s="520"/>
      <c r="L325" s="191" t="s">
        <v>74</v>
      </c>
      <c r="M325" s="192"/>
      <c r="N325" s="193"/>
      <c r="O325" s="193" t="s">
        <v>27</v>
      </c>
      <c r="P325" s="117" t="s">
        <v>29</v>
      </c>
      <c r="Q325" s="117" t="s">
        <v>27</v>
      </c>
      <c r="R325" s="117" t="s">
        <v>27</v>
      </c>
      <c r="S325" s="117" t="s">
        <v>27</v>
      </c>
      <c r="T325" s="117" t="s">
        <v>29</v>
      </c>
      <c r="U325" s="118" t="s">
        <v>31</v>
      </c>
    </row>
    <row r="326" spans="1:21" ht="16.5" customHeight="1" x14ac:dyDescent="0.25">
      <c r="A326" s="328" t="s">
        <v>430</v>
      </c>
      <c r="B326" s="275"/>
      <c r="C326" s="275"/>
      <c r="D326" s="275"/>
      <c r="E326" s="275"/>
      <c r="F326" s="337"/>
      <c r="G326" s="275"/>
      <c r="H326" s="275"/>
      <c r="I326" s="263">
        <v>38</v>
      </c>
      <c r="J326" s="265">
        <f t="shared" si="24"/>
        <v>0</v>
      </c>
      <c r="K326" s="520"/>
      <c r="L326" s="87" t="s">
        <v>76</v>
      </c>
      <c r="M326" s="535"/>
      <c r="N326" s="530"/>
      <c r="O326" s="194">
        <v>0</v>
      </c>
      <c r="P326" s="195">
        <v>17</v>
      </c>
      <c r="Q326" s="147"/>
      <c r="R326" s="196"/>
      <c r="S326" s="121">
        <v>34</v>
      </c>
      <c r="T326" s="197">
        <v>20</v>
      </c>
      <c r="U326" s="121">
        <f>Q326*T326</f>
        <v>0</v>
      </c>
    </row>
    <row r="327" spans="1:21" ht="15.75" customHeight="1" x14ac:dyDescent="0.25">
      <c r="J327" s="143"/>
      <c r="K327" s="386"/>
      <c r="L327" s="87" t="s">
        <v>77</v>
      </c>
      <c r="M327" s="308"/>
      <c r="N327" s="533"/>
      <c r="O327" s="194">
        <v>0</v>
      </c>
      <c r="P327" s="199">
        <v>19</v>
      </c>
      <c r="Q327" s="547"/>
      <c r="R327" s="196"/>
      <c r="S327" s="121">
        <v>38</v>
      </c>
      <c r="T327" s="200">
        <v>25</v>
      </c>
      <c r="U327" s="121">
        <f t="shared" ref="U327:U328" si="25">Q327*T327</f>
        <v>0</v>
      </c>
    </row>
    <row r="328" spans="1:21" ht="15.75" x14ac:dyDescent="0.25">
      <c r="J328" s="143"/>
      <c r="K328" s="342"/>
      <c r="L328" s="646" t="s">
        <v>780</v>
      </c>
      <c r="M328" s="654"/>
      <c r="N328" s="654"/>
      <c r="O328" s="82">
        <v>0</v>
      </c>
      <c r="P328" s="199">
        <v>19</v>
      </c>
      <c r="Q328" s="548"/>
      <c r="R328" s="201"/>
      <c r="S328" s="84">
        <v>38</v>
      </c>
      <c r="T328" s="200">
        <v>10</v>
      </c>
      <c r="U328" s="84">
        <f t="shared" si="25"/>
        <v>0</v>
      </c>
    </row>
    <row r="329" spans="1:21" ht="15.75" x14ac:dyDescent="0.25">
      <c r="J329" s="143"/>
      <c r="K329" s="10"/>
      <c r="M329" s="570"/>
      <c r="N329" s="570"/>
      <c r="O329" s="256"/>
      <c r="P329" s="571"/>
      <c r="Q329" s="498"/>
      <c r="R329" s="572"/>
      <c r="S329" s="258"/>
      <c r="T329" s="367" t="s">
        <v>37</v>
      </c>
      <c r="U329" s="534">
        <f>SUM(U326:U328)</f>
        <v>0</v>
      </c>
    </row>
    <row r="330" spans="1:21" x14ac:dyDescent="0.25">
      <c r="J330" s="143"/>
      <c r="K330" s="10"/>
    </row>
    <row r="331" spans="1:21" x14ac:dyDescent="0.25">
      <c r="J331" s="143"/>
      <c r="K331" s="10"/>
    </row>
    <row r="332" spans="1:21" x14ac:dyDescent="0.25">
      <c r="J332" s="143"/>
      <c r="K332" s="10"/>
    </row>
    <row r="333" spans="1:21" x14ac:dyDescent="0.25">
      <c r="J333" s="143"/>
      <c r="K333" s="10"/>
    </row>
    <row r="334" spans="1:21" ht="15.75" x14ac:dyDescent="0.25">
      <c r="I334" s="364" t="s">
        <v>37</v>
      </c>
      <c r="J334" s="365">
        <f>SUM(J274:J326)</f>
        <v>0</v>
      </c>
      <c r="K334" s="10"/>
      <c r="T334" s="320" t="s">
        <v>37</v>
      </c>
      <c r="U334" s="366">
        <f>SUM(U274:U324)</f>
        <v>0</v>
      </c>
    </row>
    <row r="335" spans="1:21" x14ac:dyDescent="0.25">
      <c r="I335" s="152"/>
      <c r="J335" s="143"/>
      <c r="K335" s="10"/>
    </row>
    <row r="336" spans="1:21" ht="15.75" x14ac:dyDescent="0.25">
      <c r="A336" s="202"/>
      <c r="B336" s="33"/>
      <c r="C336" s="32"/>
      <c r="D336" s="96"/>
      <c r="E336" s="96"/>
      <c r="F336" s="203"/>
      <c r="G336" s="96"/>
      <c r="H336" s="6"/>
      <c r="N336" s="252"/>
      <c r="O336" s="252"/>
      <c r="P336" s="252"/>
      <c r="Q336" s="260"/>
      <c r="R336" s="144"/>
      <c r="S336" s="144"/>
      <c r="T336" s="252"/>
      <c r="U336" s="252"/>
    </row>
    <row r="337" spans="1:21" ht="16.5" customHeight="1" x14ac:dyDescent="0.35">
      <c r="A337" s="1"/>
      <c r="B337" s="2"/>
      <c r="C337" s="1"/>
      <c r="D337" s="2"/>
      <c r="E337" s="1"/>
      <c r="F337" s="647" t="s">
        <v>0</v>
      </c>
      <c r="G337" s="647"/>
      <c r="H337" s="647"/>
      <c r="I337" s="647"/>
      <c r="J337" s="647"/>
      <c r="K337" s="647"/>
      <c r="L337" s="647"/>
      <c r="M337" s="647"/>
      <c r="N337" s="252"/>
      <c r="O337" s="261"/>
      <c r="P337" s="261"/>
      <c r="Q337" s="260"/>
      <c r="U337" s="3"/>
    </row>
    <row r="338" spans="1:21" ht="16.5" customHeight="1" x14ac:dyDescent="0.25">
      <c r="A338" s="1"/>
      <c r="B338" s="2"/>
      <c r="C338" s="1"/>
      <c r="D338" s="2"/>
      <c r="E338" s="1"/>
      <c r="F338" s="647" t="s">
        <v>448</v>
      </c>
      <c r="G338" s="647"/>
      <c r="H338" s="647"/>
      <c r="I338" s="647"/>
      <c r="J338" s="647"/>
      <c r="K338" s="647"/>
      <c r="L338" s="647"/>
      <c r="M338" s="647"/>
      <c r="N338" s="262"/>
      <c r="O338" s="253"/>
      <c r="P338" s="253"/>
      <c r="Q338" s="253"/>
      <c r="U338" s="1"/>
    </row>
    <row r="339" spans="1:21" ht="15.75" x14ac:dyDescent="0.25">
      <c r="A339" s="1"/>
      <c r="B339" s="2"/>
      <c r="C339" s="1"/>
      <c r="D339" s="2"/>
      <c r="E339" s="1"/>
      <c r="F339" s="1"/>
      <c r="G339" s="2"/>
      <c r="H339" s="2"/>
      <c r="I339" s="624"/>
      <c r="J339" s="624"/>
      <c r="K339" s="624"/>
      <c r="L339" s="624"/>
      <c r="M339" s="2"/>
      <c r="N339" s="262"/>
      <c r="O339" s="253"/>
      <c r="P339" s="253"/>
      <c r="Q339" s="253"/>
      <c r="U339" s="1"/>
    </row>
    <row r="340" spans="1:21" x14ac:dyDescent="0.25">
      <c r="A340" s="93"/>
      <c r="B340" s="94"/>
      <c r="C340" s="93"/>
      <c r="D340" s="95"/>
      <c r="E340" s="96"/>
      <c r="F340" s="96"/>
      <c r="G340" s="96"/>
      <c r="H340" s="97"/>
      <c r="I340" s="96"/>
      <c r="J340" s="96"/>
      <c r="K340" s="92"/>
      <c r="L340" s="93"/>
      <c r="M340" s="9"/>
      <c r="N340" s="252"/>
      <c r="O340" s="258"/>
      <c r="P340" s="258"/>
      <c r="Q340" s="253"/>
    </row>
    <row r="341" spans="1:21" x14ac:dyDescent="0.25">
      <c r="A341" s="93"/>
      <c r="B341" s="94"/>
      <c r="C341" s="93"/>
      <c r="D341" s="95"/>
      <c r="E341" s="96"/>
      <c r="F341" s="96"/>
      <c r="G341" s="96"/>
      <c r="H341" s="97"/>
      <c r="I341" s="96"/>
      <c r="J341" s="96"/>
      <c r="K341" s="92"/>
      <c r="L341" s="93"/>
      <c r="M341" s="9"/>
      <c r="O341" s="96"/>
      <c r="P341" s="96"/>
    </row>
    <row r="342" spans="1:21" x14ac:dyDescent="0.25">
      <c r="A342" s="345"/>
      <c r="B342" s="346"/>
      <c r="C342" s="347"/>
      <c r="D342" s="348"/>
      <c r="E342" s="345"/>
      <c r="F342" s="345"/>
      <c r="G342" s="345"/>
      <c r="H342" s="345"/>
      <c r="I342" s="345"/>
      <c r="J342" s="345"/>
      <c r="K342" s="349"/>
      <c r="L342" s="349"/>
      <c r="M342" s="350"/>
      <c r="N342" s="345"/>
      <c r="O342" s="346"/>
      <c r="P342" s="346"/>
      <c r="Q342" s="346"/>
      <c r="R342" s="346"/>
      <c r="S342" s="346"/>
      <c r="T342" s="351"/>
      <c r="U342" s="346"/>
    </row>
    <row r="343" spans="1:21" ht="15.75" x14ac:dyDescent="0.25">
      <c r="A343" s="204"/>
      <c r="B343" s="205"/>
      <c r="C343" s="206"/>
      <c r="D343" s="207"/>
      <c r="E343" s="207"/>
      <c r="F343" s="207"/>
      <c r="G343" s="207"/>
      <c r="H343" s="207"/>
      <c r="I343" s="207"/>
      <c r="J343" s="208"/>
      <c r="K343" s="10"/>
    </row>
    <row r="344" spans="1:21" ht="15.75" x14ac:dyDescent="0.25">
      <c r="A344" s="202"/>
      <c r="B344" s="33"/>
      <c r="C344" s="32"/>
      <c r="D344" s="33"/>
      <c r="E344" s="33"/>
      <c r="F344" s="203"/>
      <c r="G344" s="96"/>
      <c r="H344" s="33"/>
      <c r="I344" s="96"/>
      <c r="J344" s="96"/>
      <c r="K344" s="10"/>
    </row>
    <row r="345" spans="1:21" ht="15.75" x14ac:dyDescent="0.25">
      <c r="A345" s="202"/>
      <c r="B345" s="33"/>
      <c r="C345" s="32"/>
      <c r="D345" s="33"/>
      <c r="E345" s="33"/>
      <c r="F345" s="203"/>
      <c r="G345" s="96"/>
      <c r="H345" s="33"/>
      <c r="I345" s="96"/>
      <c r="J345" s="96"/>
      <c r="K345" s="92"/>
    </row>
    <row r="346" spans="1:21" ht="15.75" x14ac:dyDescent="0.25">
      <c r="A346" s="202"/>
      <c r="B346" s="33"/>
      <c r="C346" s="32"/>
      <c r="D346" s="96"/>
      <c r="E346" s="96"/>
      <c r="F346" s="203"/>
      <c r="G346" s="96"/>
      <c r="H346" s="33"/>
      <c r="I346" s="96"/>
      <c r="J346" s="96"/>
      <c r="K346" s="92"/>
      <c r="M346" s="9"/>
      <c r="T346" s="91" t="s">
        <v>37</v>
      </c>
      <c r="U346" s="174">
        <f>SUM(U326:U329)</f>
        <v>0</v>
      </c>
    </row>
    <row r="347" spans="1:21" ht="15.75" x14ac:dyDescent="0.25">
      <c r="A347" s="202"/>
      <c r="B347" s="33"/>
      <c r="C347" s="32"/>
      <c r="D347" s="96"/>
      <c r="E347" s="96"/>
      <c r="F347" s="203"/>
      <c r="G347" s="96"/>
      <c r="H347" s="33"/>
      <c r="I347" s="96"/>
      <c r="J347" s="96"/>
      <c r="K347" s="92"/>
      <c r="M347" s="9"/>
    </row>
    <row r="348" spans="1:21" ht="18.75" thickBot="1" x14ac:dyDescent="0.3">
      <c r="A348" s="202"/>
      <c r="B348" s="33"/>
      <c r="C348" s="625" t="s">
        <v>78</v>
      </c>
      <c r="D348" s="626"/>
      <c r="E348" s="626"/>
      <c r="F348" s="626"/>
      <c r="G348" s="626"/>
      <c r="H348" s="626"/>
      <c r="I348" s="626"/>
      <c r="J348" s="626"/>
      <c r="K348" s="626"/>
      <c r="L348" s="627"/>
      <c r="M348" s="9"/>
    </row>
    <row r="349" spans="1:21" ht="15.75" x14ac:dyDescent="0.25">
      <c r="A349" s="209"/>
      <c r="B349" s="205"/>
      <c r="C349" s="210"/>
      <c r="D349" s="211"/>
      <c r="E349" s="211"/>
      <c r="F349" s="211"/>
      <c r="G349" s="211"/>
      <c r="H349" s="212"/>
      <c r="I349" s="213"/>
      <c r="J349" s="214"/>
      <c r="K349" s="214"/>
      <c r="L349" s="59"/>
    </row>
    <row r="350" spans="1:21" ht="15.75" x14ac:dyDescent="0.25">
      <c r="A350" s="202"/>
      <c r="B350" s="33"/>
      <c r="C350" s="215" t="s">
        <v>79</v>
      </c>
      <c r="D350" s="216"/>
      <c r="E350" s="217" t="e">
        <f>J129+U129+#REF!+#REF!+J196+#REF!+U196+#REF!+#REF!+J266+#REF!+#REF!+J382</f>
        <v>#REF!</v>
      </c>
      <c r="F350" s="217"/>
      <c r="G350" s="217"/>
      <c r="H350" s="218"/>
      <c r="I350" s="219"/>
      <c r="J350" s="9"/>
      <c r="L350" s="220">
        <f>J65+U65+J126+U126+J195+U195+J264+U264+J334+U334</f>
        <v>0</v>
      </c>
    </row>
    <row r="351" spans="1:21" ht="15.75" x14ac:dyDescent="0.25">
      <c r="A351" s="202"/>
      <c r="B351" s="33"/>
      <c r="C351" s="215"/>
      <c r="D351" s="221"/>
      <c r="E351" s="221"/>
      <c r="F351" s="221"/>
      <c r="G351" s="221"/>
      <c r="H351" s="222"/>
      <c r="I351" s="219"/>
      <c r="J351" s="6"/>
      <c r="K351" s="6"/>
      <c r="L351" s="223"/>
    </row>
    <row r="352" spans="1:21" ht="15.75" x14ac:dyDescent="0.25">
      <c r="A352" s="202"/>
      <c r="B352" s="33"/>
      <c r="C352" s="215" t="s">
        <v>80</v>
      </c>
      <c r="D352" s="221"/>
      <c r="E352" s="224"/>
      <c r="F352" s="221"/>
      <c r="G352" s="221"/>
      <c r="H352" s="222"/>
      <c r="I352" s="225"/>
      <c r="J352" s="6"/>
      <c r="L352" s="171"/>
    </row>
    <row r="353" spans="1:21" ht="15.75" x14ac:dyDescent="0.25">
      <c r="A353" s="202"/>
      <c r="B353" s="33"/>
      <c r="C353" s="215"/>
      <c r="D353" s="221"/>
      <c r="E353" s="221"/>
      <c r="F353" s="221"/>
      <c r="G353" s="221"/>
      <c r="H353" s="222"/>
      <c r="I353" s="6"/>
      <c r="J353" s="6"/>
      <c r="K353" s="6"/>
      <c r="L353" s="223"/>
    </row>
    <row r="354" spans="1:21" ht="15.75" x14ac:dyDescent="0.25">
      <c r="A354" s="202"/>
      <c r="B354" s="33"/>
      <c r="C354" s="215" t="s">
        <v>81</v>
      </c>
      <c r="D354" s="216"/>
      <c r="E354" s="217" t="e">
        <f>E350*(1-E352/100)</f>
        <v>#REF!</v>
      </c>
      <c r="F354" s="217"/>
      <c r="G354" s="217"/>
      <c r="H354" s="218"/>
      <c r="I354" s="225"/>
      <c r="J354" s="9"/>
      <c r="L354" s="226">
        <f>L350*(1-L352/100)</f>
        <v>0</v>
      </c>
    </row>
    <row r="355" spans="1:21" ht="15.75" x14ac:dyDescent="0.25">
      <c r="A355" s="202"/>
      <c r="B355" s="33"/>
      <c r="C355" s="215"/>
      <c r="D355" s="227"/>
      <c r="E355" s="221"/>
      <c r="F355" s="221"/>
      <c r="G355" s="221"/>
      <c r="H355" s="222"/>
      <c r="I355" s="219"/>
      <c r="J355" s="228"/>
      <c r="K355" s="6"/>
      <c r="L355" s="223"/>
    </row>
    <row r="356" spans="1:21" ht="15.75" x14ac:dyDescent="0.25">
      <c r="A356" s="202"/>
      <c r="B356" s="33"/>
      <c r="C356" s="215" t="s">
        <v>74</v>
      </c>
      <c r="D356" s="216"/>
      <c r="E356" s="217">
        <f>U346</f>
        <v>0</v>
      </c>
      <c r="F356" s="217"/>
      <c r="G356" s="217"/>
      <c r="H356" s="218"/>
      <c r="I356" s="225"/>
      <c r="J356" s="9"/>
      <c r="L356" s="226">
        <f>U329</f>
        <v>0</v>
      </c>
    </row>
    <row r="357" spans="1:21" ht="15.75" x14ac:dyDescent="0.25">
      <c r="A357" s="202"/>
      <c r="B357" s="33"/>
      <c r="C357" s="215"/>
      <c r="D357" s="227"/>
      <c r="E357" s="221"/>
      <c r="F357" s="221"/>
      <c r="G357" s="221"/>
      <c r="H357" s="222"/>
      <c r="I357" s="219"/>
      <c r="J357" s="228"/>
      <c r="K357" s="6"/>
      <c r="L357" s="223"/>
    </row>
    <row r="358" spans="1:21" ht="15.75" x14ac:dyDescent="0.25">
      <c r="A358" s="202"/>
      <c r="B358" s="33"/>
      <c r="C358" s="215" t="s">
        <v>82</v>
      </c>
      <c r="D358" s="216"/>
      <c r="E358" s="217" t="e">
        <f>E354+E356</f>
        <v>#REF!</v>
      </c>
      <c r="F358" s="217"/>
      <c r="G358" s="217"/>
      <c r="H358" s="218"/>
      <c r="I358" s="219"/>
      <c r="J358" s="9"/>
      <c r="L358" s="226">
        <f>L354+L356</f>
        <v>0</v>
      </c>
    </row>
    <row r="359" spans="1:21" ht="15.75" x14ac:dyDescent="0.25">
      <c r="A359" s="202"/>
      <c r="B359" s="33"/>
      <c r="C359" s="215"/>
      <c r="D359" s="227"/>
      <c r="E359" s="216"/>
      <c r="F359" s="221"/>
      <c r="G359" s="221"/>
      <c r="H359" s="222"/>
      <c r="I359" s="219"/>
      <c r="J359" s="228"/>
      <c r="L359" s="223"/>
    </row>
    <row r="360" spans="1:21" ht="15.75" x14ac:dyDescent="0.25">
      <c r="A360" s="202"/>
      <c r="B360" s="33"/>
      <c r="C360" s="215" t="s">
        <v>83</v>
      </c>
      <c r="D360" s="229"/>
      <c r="E360" s="230"/>
      <c r="F360" s="229"/>
      <c r="G360" s="229"/>
      <c r="H360" s="231"/>
      <c r="I360" s="225"/>
      <c r="J360" s="232"/>
      <c r="L360" s="233"/>
    </row>
    <row r="361" spans="1:21" ht="15.75" x14ac:dyDescent="0.25">
      <c r="A361" s="202"/>
      <c r="B361" s="33"/>
      <c r="C361" s="234"/>
      <c r="D361" s="235"/>
      <c r="E361" s="235"/>
      <c r="F361" s="235"/>
      <c r="G361" s="235"/>
      <c r="H361" s="236"/>
      <c r="I361" s="1"/>
      <c r="J361" s="1"/>
      <c r="K361" s="1"/>
      <c r="L361" s="237"/>
    </row>
    <row r="362" spans="1:21" ht="15.75" x14ac:dyDescent="0.25">
      <c r="A362" s="209"/>
      <c r="B362" s="205"/>
      <c r="C362" s="628" t="s">
        <v>84</v>
      </c>
      <c r="D362" s="629"/>
      <c r="E362" s="629"/>
      <c r="F362" s="629"/>
      <c r="G362" s="629"/>
      <c r="H362" s="629"/>
      <c r="I362" s="629"/>
      <c r="J362" s="629"/>
      <c r="K362" s="629"/>
      <c r="L362" s="630"/>
    </row>
    <row r="363" spans="1:21" ht="15.75" x14ac:dyDescent="0.25">
      <c r="A363" s="202"/>
      <c r="B363" s="33"/>
      <c r="C363" s="631"/>
      <c r="D363" s="632"/>
      <c r="E363" s="632"/>
      <c r="F363" s="632"/>
      <c r="G363" s="632"/>
      <c r="H363" s="632"/>
      <c r="I363" s="632"/>
      <c r="J363" s="632"/>
      <c r="K363" s="632"/>
      <c r="L363" s="633"/>
    </row>
    <row r="364" spans="1:21" ht="18.75" thickBot="1" x14ac:dyDescent="0.3">
      <c r="A364" s="202"/>
      <c r="B364" s="33"/>
      <c r="C364" s="634"/>
      <c r="D364" s="634"/>
      <c r="E364" s="634"/>
      <c r="F364" s="635"/>
      <c r="G364" s="635"/>
      <c r="H364" s="635"/>
      <c r="I364" s="635"/>
      <c r="J364" s="635"/>
      <c r="K364" s="635"/>
      <c r="L364" s="635"/>
    </row>
    <row r="365" spans="1:21" ht="15.75" x14ac:dyDescent="0.25">
      <c r="A365" s="202"/>
      <c r="B365" s="33"/>
      <c r="C365" s="33"/>
      <c r="D365" s="33"/>
      <c r="E365" s="33"/>
      <c r="F365" s="203"/>
      <c r="G365" s="96"/>
      <c r="H365" s="33"/>
      <c r="I365" s="32"/>
      <c r="J365" s="32"/>
      <c r="K365" s="92"/>
      <c r="M365" s="9"/>
    </row>
    <row r="366" spans="1:21" ht="15.75" x14ac:dyDescent="0.25">
      <c r="A366" s="202"/>
      <c r="B366" s="33"/>
      <c r="C366" s="33"/>
      <c r="D366" s="207"/>
      <c r="E366" s="207"/>
      <c r="F366" s="203"/>
      <c r="G366" s="96"/>
      <c r="H366" s="33"/>
      <c r="I366" s="32"/>
      <c r="J366" s="32"/>
      <c r="K366" s="92"/>
      <c r="M366" s="9"/>
    </row>
    <row r="367" spans="1:21" ht="24" thickBot="1" x14ac:dyDescent="0.4">
      <c r="A367" s="202"/>
      <c r="B367" s="93"/>
      <c r="C367" s="93"/>
      <c r="D367" s="32"/>
      <c r="E367" s="96"/>
      <c r="F367" s="203"/>
      <c r="G367" s="96"/>
      <c r="H367" s="96"/>
      <c r="I367" s="203"/>
      <c r="J367" s="203"/>
      <c r="K367" s="10"/>
      <c r="R367" s="239"/>
      <c r="S367" s="239"/>
      <c r="T367" s="239"/>
      <c r="U367" s="239"/>
    </row>
    <row r="368" spans="1:21" ht="16.5" thickBot="1" x14ac:dyDescent="0.3">
      <c r="A368" s="202"/>
      <c r="B368" s="93"/>
      <c r="C368" s="240" t="s">
        <v>85</v>
      </c>
      <c r="D368" s="241"/>
      <c r="E368" s="242"/>
      <c r="F368" s="243"/>
      <c r="G368" s="242"/>
      <c r="H368" s="242"/>
      <c r="I368" s="244"/>
      <c r="J368" s="203"/>
      <c r="K368" s="10"/>
      <c r="L368" s="33"/>
      <c r="M368" s="33"/>
      <c r="N368" s="33"/>
      <c r="O368" s="33"/>
      <c r="P368" s="33"/>
      <c r="Q368" s="33"/>
      <c r="U368" s="10"/>
    </row>
    <row r="369" spans="1:21" ht="15.75" x14ac:dyDescent="0.25">
      <c r="A369" s="202"/>
      <c r="B369" s="93"/>
      <c r="C369" s="614"/>
      <c r="D369" s="615"/>
      <c r="E369" s="615"/>
      <c r="F369" s="615"/>
      <c r="G369" s="615"/>
      <c r="H369" s="615"/>
      <c r="I369" s="615"/>
      <c r="J369" s="615"/>
      <c r="K369" s="615"/>
      <c r="L369" s="615"/>
      <c r="M369" s="615"/>
      <c r="N369" s="616"/>
      <c r="O369" s="225"/>
      <c r="P369" s="225"/>
      <c r="Q369" s="225"/>
      <c r="U369" s="10"/>
    </row>
    <row r="370" spans="1:21" ht="15.75" x14ac:dyDescent="0.25">
      <c r="A370" s="204"/>
      <c r="B370" s="205"/>
      <c r="C370" s="617"/>
      <c r="D370" s="618"/>
      <c r="E370" s="618"/>
      <c r="F370" s="618"/>
      <c r="G370" s="618"/>
      <c r="H370" s="618"/>
      <c r="I370" s="618"/>
      <c r="J370" s="618"/>
      <c r="K370" s="618"/>
      <c r="L370" s="618"/>
      <c r="M370" s="618"/>
      <c r="N370" s="619"/>
      <c r="O370" s="6"/>
      <c r="P370" s="6"/>
      <c r="Q370" s="6"/>
      <c r="U370" s="10"/>
    </row>
    <row r="371" spans="1:21" ht="15.75" x14ac:dyDescent="0.25">
      <c r="A371" s="202"/>
      <c r="B371" s="33"/>
      <c r="C371" s="617"/>
      <c r="D371" s="618"/>
      <c r="E371" s="618"/>
      <c r="F371" s="618"/>
      <c r="G371" s="618"/>
      <c r="H371" s="618"/>
      <c r="I371" s="618"/>
      <c r="J371" s="618"/>
      <c r="K371" s="618"/>
      <c r="L371" s="618"/>
      <c r="M371" s="618"/>
      <c r="N371" s="619"/>
      <c r="O371" s="245"/>
      <c r="P371" s="245"/>
      <c r="Q371" s="245"/>
      <c r="U371" s="10"/>
    </row>
    <row r="372" spans="1:21" ht="15.75" x14ac:dyDescent="0.25">
      <c r="A372" s="202"/>
      <c r="B372" s="33"/>
      <c r="C372" s="617"/>
      <c r="D372" s="618"/>
      <c r="E372" s="618"/>
      <c r="F372" s="618"/>
      <c r="G372" s="618"/>
      <c r="H372" s="618"/>
      <c r="I372" s="618"/>
      <c r="J372" s="618"/>
      <c r="K372" s="618"/>
      <c r="L372" s="618"/>
      <c r="M372" s="618"/>
      <c r="N372" s="619"/>
      <c r="O372" s="6"/>
      <c r="P372" s="6"/>
      <c r="Q372" s="6"/>
      <c r="U372" s="33"/>
    </row>
    <row r="373" spans="1:21" ht="15.75" x14ac:dyDescent="0.25">
      <c r="A373" s="202"/>
      <c r="B373" s="33"/>
      <c r="C373" s="617"/>
      <c r="D373" s="618"/>
      <c r="E373" s="618"/>
      <c r="F373" s="618"/>
      <c r="G373" s="618"/>
      <c r="H373" s="618"/>
      <c r="I373" s="618"/>
      <c r="J373" s="618"/>
      <c r="K373" s="618"/>
      <c r="L373" s="618"/>
      <c r="M373" s="618"/>
      <c r="N373" s="619"/>
      <c r="U373" s="246"/>
    </row>
    <row r="374" spans="1:21" ht="15.75" x14ac:dyDescent="0.25">
      <c r="A374" s="202"/>
      <c r="B374" s="33"/>
      <c r="C374" s="617"/>
      <c r="D374" s="618"/>
      <c r="E374" s="618"/>
      <c r="F374" s="618"/>
      <c r="G374" s="618"/>
      <c r="H374" s="618"/>
      <c r="I374" s="618"/>
      <c r="J374" s="618"/>
      <c r="K374" s="618"/>
      <c r="L374" s="618"/>
      <c r="M374" s="618"/>
      <c r="N374" s="619"/>
      <c r="U374" s="245"/>
    </row>
    <row r="375" spans="1:21" ht="15.75" x14ac:dyDescent="0.25">
      <c r="A375" s="202"/>
      <c r="B375" s="93"/>
      <c r="C375" s="617"/>
      <c r="D375" s="618"/>
      <c r="E375" s="618"/>
      <c r="F375" s="618"/>
      <c r="G375" s="618"/>
      <c r="H375" s="618"/>
      <c r="I375" s="618"/>
      <c r="J375" s="618"/>
      <c r="K375" s="618"/>
      <c r="L375" s="618"/>
      <c r="M375" s="618"/>
      <c r="N375" s="619"/>
      <c r="U375" s="246"/>
    </row>
    <row r="376" spans="1:21" ht="15.75" x14ac:dyDescent="0.25">
      <c r="A376" s="202"/>
      <c r="B376" s="93"/>
      <c r="C376" s="617"/>
      <c r="D376" s="618"/>
      <c r="E376" s="618"/>
      <c r="F376" s="618"/>
      <c r="G376" s="618"/>
      <c r="H376" s="618"/>
      <c r="I376" s="618"/>
      <c r="J376" s="618"/>
      <c r="K376" s="618"/>
      <c r="L376" s="618"/>
      <c r="M376" s="618"/>
      <c r="N376" s="619"/>
      <c r="U376" s="246"/>
    </row>
    <row r="377" spans="1:21" ht="15.75" thickBot="1" x14ac:dyDescent="0.3">
      <c r="A377" s="202"/>
      <c r="B377" s="93"/>
      <c r="C377" s="620"/>
      <c r="D377" s="621"/>
      <c r="E377" s="621"/>
      <c r="F377" s="621"/>
      <c r="G377" s="621"/>
      <c r="H377" s="621"/>
      <c r="I377" s="621"/>
      <c r="J377" s="621"/>
      <c r="K377" s="621"/>
      <c r="L377" s="621"/>
      <c r="M377" s="621"/>
      <c r="N377" s="622"/>
    </row>
    <row r="378" spans="1:21" ht="15.75" x14ac:dyDescent="0.25">
      <c r="A378" s="202"/>
      <c r="B378" s="93"/>
      <c r="C378" s="32"/>
      <c r="D378" s="33"/>
      <c r="E378" s="33"/>
      <c r="F378" s="203"/>
      <c r="G378" s="247"/>
      <c r="H378" s="33"/>
      <c r="I378" s="32"/>
      <c r="J378" s="32"/>
      <c r="K378" s="10"/>
    </row>
    <row r="379" spans="1:21" ht="15.75" x14ac:dyDescent="0.25">
      <c r="A379" s="202"/>
      <c r="B379" s="93"/>
      <c r="C379" s="32"/>
      <c r="D379" s="33"/>
      <c r="E379" s="33"/>
      <c r="F379" s="203"/>
      <c r="G379" s="248"/>
      <c r="H379" s="33"/>
      <c r="I379" s="32"/>
      <c r="J379" s="32"/>
      <c r="K379" s="10"/>
      <c r="L379" s="249"/>
      <c r="M379" s="238"/>
      <c r="N379" s="249"/>
      <c r="O379" s="250"/>
      <c r="P379" s="251"/>
      <c r="Q379" s="251"/>
    </row>
    <row r="380" spans="1:21" ht="15.75" x14ac:dyDescent="0.25">
      <c r="A380" s="202"/>
      <c r="B380" s="93"/>
      <c r="C380" s="32"/>
      <c r="D380" s="33"/>
      <c r="E380" s="33"/>
      <c r="F380" s="203"/>
      <c r="G380" s="247"/>
      <c r="H380" s="33"/>
      <c r="I380" s="32"/>
      <c r="J380" s="32"/>
      <c r="K380" s="10"/>
      <c r="L380" s="249"/>
      <c r="M380" s="238"/>
      <c r="N380" s="249"/>
      <c r="O380" s="250"/>
      <c r="P380" s="251"/>
      <c r="Q380" s="251"/>
    </row>
    <row r="381" spans="1:21" ht="15.75" x14ac:dyDescent="0.25">
      <c r="A381" s="202"/>
      <c r="B381" s="93"/>
      <c r="C381" s="32"/>
      <c r="D381" s="33"/>
      <c r="E381" s="33"/>
      <c r="F381" s="203"/>
      <c r="G381" s="248"/>
      <c r="H381" s="33"/>
      <c r="I381" s="32"/>
      <c r="J381" s="32"/>
      <c r="K381" s="10"/>
      <c r="L381" s="10"/>
      <c r="M381" s="151"/>
      <c r="N381" s="249"/>
      <c r="O381" s="238"/>
      <c r="P381" s="238"/>
      <c r="Q381" s="238"/>
      <c r="R381" s="238"/>
      <c r="S381" s="238"/>
      <c r="T381" s="238"/>
      <c r="U381" s="238"/>
    </row>
    <row r="382" spans="1:21" x14ac:dyDescent="0.25">
      <c r="I382" s="91"/>
      <c r="J382" s="174"/>
      <c r="M382" s="9"/>
    </row>
  </sheetData>
  <mergeCells count="57">
    <mergeCell ref="M278:N278"/>
    <mergeCell ref="M279:N279"/>
    <mergeCell ref="M281:N281"/>
    <mergeCell ref="M282:N282"/>
    <mergeCell ref="M303:N303"/>
    <mergeCell ref="M299:N299"/>
    <mergeCell ref="M296:N296"/>
    <mergeCell ref="M302:N302"/>
    <mergeCell ref="M293:N293"/>
    <mergeCell ref="M294:N294"/>
    <mergeCell ref="M297:N297"/>
    <mergeCell ref="M300:N300"/>
    <mergeCell ref="M291:N291"/>
    <mergeCell ref="C362:L363"/>
    <mergeCell ref="M284:N284"/>
    <mergeCell ref="M285:N285"/>
    <mergeCell ref="M287:N287"/>
    <mergeCell ref="L328:N328"/>
    <mergeCell ref="C364:E364"/>
    <mergeCell ref="F364:L364"/>
    <mergeCell ref="C369:N377"/>
    <mergeCell ref="I339:L339"/>
    <mergeCell ref="F199:M199"/>
    <mergeCell ref="I200:L200"/>
    <mergeCell ref="L203:M203"/>
    <mergeCell ref="F337:M337"/>
    <mergeCell ref="F338:M338"/>
    <mergeCell ref="M274:N274"/>
    <mergeCell ref="M275:N275"/>
    <mergeCell ref="M277:N277"/>
    <mergeCell ref="M276:N276"/>
    <mergeCell ref="M288:N288"/>
    <mergeCell ref="M290:N290"/>
    <mergeCell ref="C348:L348"/>
    <mergeCell ref="A232:B232"/>
    <mergeCell ref="L246:M246"/>
    <mergeCell ref="F267:M267"/>
    <mergeCell ref="F268:M268"/>
    <mergeCell ref="I269:L269"/>
    <mergeCell ref="F198:M198"/>
    <mergeCell ref="F68:M68"/>
    <mergeCell ref="I69:M69"/>
    <mergeCell ref="K78:L78"/>
    <mergeCell ref="M78:U78"/>
    <mergeCell ref="L102:M102"/>
    <mergeCell ref="L107:M107"/>
    <mergeCell ref="F129:M129"/>
    <mergeCell ref="F130:M130"/>
    <mergeCell ref="I131:L131"/>
    <mergeCell ref="L146:M146"/>
    <mergeCell ref="F197:M197"/>
    <mergeCell ref="F67:M67"/>
    <mergeCell ref="F2:M2"/>
    <mergeCell ref="F3:M3"/>
    <mergeCell ref="I4:M4"/>
    <mergeCell ref="K13:L13"/>
    <mergeCell ref="M13:U13"/>
  </mergeCells>
  <phoneticPr fontId="28" type="noConversion"/>
  <hyperlinks>
    <hyperlink ref="L6" r:id="rId1" xr:uid="{AF349C43-B12B-4AAD-A01A-B66B993238C7}"/>
    <hyperlink ref="L71" r:id="rId2" xr:uid="{BF9F16BB-2D87-4E2D-BA64-CEDB48E7B025}"/>
  </hyperlinks>
  <pageMargins left="0.5" right="0.5" top="0.5" bottom="0.46" header="0.3" footer="0.3"/>
  <pageSetup scale="67" orientation="portrait" r:id="rId3"/>
  <headerFooter>
    <oddFooter>&amp;LWILLIAMS DISTRIBUTING |  658 RICHMOND NW GRAND RAPIDS, MI  49504 |  PH 800-748-0503&amp;RAug 2019     Page &amp;P</oddFooter>
  </headerFooter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DF8DD-FF6F-4A4A-815E-C751D6AB1C8F}">
  <dimension ref="A2:P58"/>
  <sheetViews>
    <sheetView view="pageLayout" topLeftCell="A64" zoomScaleNormal="100" workbookViewId="0">
      <selection activeCell="M52" sqref="M52"/>
    </sheetView>
  </sheetViews>
  <sheetFormatPr defaultRowHeight="15" x14ac:dyDescent="0.25"/>
  <cols>
    <col min="1" max="1" width="26" customWidth="1"/>
    <col min="2" max="2" width="7" customWidth="1"/>
    <col min="3" max="3" width="22.42578125" customWidth="1"/>
    <col min="4" max="5" width="0" hidden="1" customWidth="1"/>
    <col min="6" max="6" width="17.28515625" customWidth="1"/>
    <col min="7" max="8" width="0" hidden="1" customWidth="1"/>
    <col min="9" max="9" width="9" customWidth="1"/>
    <col min="10" max="10" width="8.85546875" customWidth="1"/>
    <col min="11" max="11" width="26.28515625" customWidth="1"/>
    <col min="12" max="12" width="8.28515625" customWidth="1"/>
    <col min="13" max="13" width="10.42578125" customWidth="1"/>
    <col min="14" max="14" width="12.5703125" customWidth="1"/>
    <col min="15" max="16" width="0" hidden="1" customWidth="1"/>
    <col min="239" max="239" width="18.28515625" customWidth="1"/>
    <col min="240" max="240" width="10.140625" customWidth="1"/>
    <col min="241" max="241" width="8.42578125" customWidth="1"/>
    <col min="242" max="243" width="0" hidden="1" customWidth="1"/>
    <col min="244" max="244" width="7.85546875" customWidth="1"/>
    <col min="245" max="246" width="0" hidden="1" customWidth="1"/>
    <col min="247" max="247" width="9" customWidth="1"/>
    <col min="248" max="248" width="8.85546875" customWidth="1"/>
    <col min="249" max="249" width="10.140625" customWidth="1"/>
    <col min="250" max="250" width="17.85546875" customWidth="1"/>
    <col min="251" max="251" width="10.42578125" customWidth="1"/>
    <col min="252" max="252" width="12.140625" bestFit="1" customWidth="1"/>
    <col min="253" max="254" width="0" hidden="1" customWidth="1"/>
    <col min="255" max="255" width="7.85546875" customWidth="1"/>
    <col min="256" max="257" width="0" hidden="1" customWidth="1"/>
    <col min="258" max="258" width="9" customWidth="1"/>
    <col min="259" max="259" width="8.85546875" customWidth="1"/>
    <col min="495" max="495" width="18.28515625" customWidth="1"/>
    <col min="496" max="496" width="10.140625" customWidth="1"/>
    <col min="497" max="497" width="8.42578125" customWidth="1"/>
    <col min="498" max="499" width="0" hidden="1" customWidth="1"/>
    <col min="500" max="500" width="7.85546875" customWidth="1"/>
    <col min="501" max="502" width="0" hidden="1" customWidth="1"/>
    <col min="503" max="503" width="9" customWidth="1"/>
    <col min="504" max="504" width="8.85546875" customWidth="1"/>
    <col min="505" max="505" width="10.140625" customWidth="1"/>
    <col min="506" max="506" width="17.85546875" customWidth="1"/>
    <col min="507" max="507" width="10.42578125" customWidth="1"/>
    <col min="508" max="508" width="12.140625" bestFit="1" customWidth="1"/>
    <col min="509" max="510" width="0" hidden="1" customWidth="1"/>
    <col min="511" max="511" width="7.85546875" customWidth="1"/>
    <col min="512" max="513" width="0" hidden="1" customWidth="1"/>
    <col min="514" max="514" width="9" customWidth="1"/>
    <col min="515" max="515" width="8.85546875" customWidth="1"/>
    <col min="751" max="751" width="18.28515625" customWidth="1"/>
    <col min="752" max="752" width="10.140625" customWidth="1"/>
    <col min="753" max="753" width="8.42578125" customWidth="1"/>
    <col min="754" max="755" width="0" hidden="1" customWidth="1"/>
    <col min="756" max="756" width="7.85546875" customWidth="1"/>
    <col min="757" max="758" width="0" hidden="1" customWidth="1"/>
    <col min="759" max="759" width="9" customWidth="1"/>
    <col min="760" max="760" width="8.85546875" customWidth="1"/>
    <col min="761" max="761" width="10.140625" customWidth="1"/>
    <col min="762" max="762" width="17.85546875" customWidth="1"/>
    <col min="763" max="763" width="10.42578125" customWidth="1"/>
    <col min="764" max="764" width="12.140625" bestFit="1" customWidth="1"/>
    <col min="765" max="766" width="0" hidden="1" customWidth="1"/>
    <col min="767" max="767" width="7.85546875" customWidth="1"/>
    <col min="768" max="769" width="0" hidden="1" customWidth="1"/>
    <col min="770" max="770" width="9" customWidth="1"/>
    <col min="771" max="771" width="8.85546875" customWidth="1"/>
    <col min="1007" max="1007" width="18.28515625" customWidth="1"/>
    <col min="1008" max="1008" width="10.140625" customWidth="1"/>
    <col min="1009" max="1009" width="8.42578125" customWidth="1"/>
    <col min="1010" max="1011" width="0" hidden="1" customWidth="1"/>
    <col min="1012" max="1012" width="7.85546875" customWidth="1"/>
    <col min="1013" max="1014" width="0" hidden="1" customWidth="1"/>
    <col min="1015" max="1015" width="9" customWidth="1"/>
    <col min="1016" max="1016" width="8.85546875" customWidth="1"/>
    <col min="1017" max="1017" width="10.140625" customWidth="1"/>
    <col min="1018" max="1018" width="17.85546875" customWidth="1"/>
    <col min="1019" max="1019" width="10.42578125" customWidth="1"/>
    <col min="1020" max="1020" width="12.140625" bestFit="1" customWidth="1"/>
    <col min="1021" max="1022" width="0" hidden="1" customWidth="1"/>
    <col min="1023" max="1023" width="7.85546875" customWidth="1"/>
    <col min="1024" max="1025" width="0" hidden="1" customWidth="1"/>
    <col min="1026" max="1026" width="9" customWidth="1"/>
    <col min="1027" max="1027" width="8.85546875" customWidth="1"/>
    <col min="1263" max="1263" width="18.28515625" customWidth="1"/>
    <col min="1264" max="1264" width="10.140625" customWidth="1"/>
    <col min="1265" max="1265" width="8.42578125" customWidth="1"/>
    <col min="1266" max="1267" width="0" hidden="1" customWidth="1"/>
    <col min="1268" max="1268" width="7.85546875" customWidth="1"/>
    <col min="1269" max="1270" width="0" hidden="1" customWidth="1"/>
    <col min="1271" max="1271" width="9" customWidth="1"/>
    <col min="1272" max="1272" width="8.85546875" customWidth="1"/>
    <col min="1273" max="1273" width="10.140625" customWidth="1"/>
    <col min="1274" max="1274" width="17.85546875" customWidth="1"/>
    <col min="1275" max="1275" width="10.42578125" customWidth="1"/>
    <col min="1276" max="1276" width="12.140625" bestFit="1" customWidth="1"/>
    <col min="1277" max="1278" width="0" hidden="1" customWidth="1"/>
    <col min="1279" max="1279" width="7.85546875" customWidth="1"/>
    <col min="1280" max="1281" width="0" hidden="1" customWidth="1"/>
    <col min="1282" max="1282" width="9" customWidth="1"/>
    <col min="1283" max="1283" width="8.85546875" customWidth="1"/>
    <col min="1519" max="1519" width="18.28515625" customWidth="1"/>
    <col min="1520" max="1520" width="10.140625" customWidth="1"/>
    <col min="1521" max="1521" width="8.42578125" customWidth="1"/>
    <col min="1522" max="1523" width="0" hidden="1" customWidth="1"/>
    <col min="1524" max="1524" width="7.85546875" customWidth="1"/>
    <col min="1525" max="1526" width="0" hidden="1" customWidth="1"/>
    <col min="1527" max="1527" width="9" customWidth="1"/>
    <col min="1528" max="1528" width="8.85546875" customWidth="1"/>
    <col min="1529" max="1529" width="10.140625" customWidth="1"/>
    <col min="1530" max="1530" width="17.85546875" customWidth="1"/>
    <col min="1531" max="1531" width="10.42578125" customWidth="1"/>
    <col min="1532" max="1532" width="12.140625" bestFit="1" customWidth="1"/>
    <col min="1533" max="1534" width="0" hidden="1" customWidth="1"/>
    <col min="1535" max="1535" width="7.85546875" customWidth="1"/>
    <col min="1536" max="1537" width="0" hidden="1" customWidth="1"/>
    <col min="1538" max="1538" width="9" customWidth="1"/>
    <col min="1539" max="1539" width="8.85546875" customWidth="1"/>
    <col min="1775" max="1775" width="18.28515625" customWidth="1"/>
    <col min="1776" max="1776" width="10.140625" customWidth="1"/>
    <col min="1777" max="1777" width="8.42578125" customWidth="1"/>
    <col min="1778" max="1779" width="0" hidden="1" customWidth="1"/>
    <col min="1780" max="1780" width="7.85546875" customWidth="1"/>
    <col min="1781" max="1782" width="0" hidden="1" customWidth="1"/>
    <col min="1783" max="1783" width="9" customWidth="1"/>
    <col min="1784" max="1784" width="8.85546875" customWidth="1"/>
    <col min="1785" max="1785" width="10.140625" customWidth="1"/>
    <col min="1786" max="1786" width="17.85546875" customWidth="1"/>
    <col min="1787" max="1787" width="10.42578125" customWidth="1"/>
    <col min="1788" max="1788" width="12.140625" bestFit="1" customWidth="1"/>
    <col min="1789" max="1790" width="0" hidden="1" customWidth="1"/>
    <col min="1791" max="1791" width="7.85546875" customWidth="1"/>
    <col min="1792" max="1793" width="0" hidden="1" customWidth="1"/>
    <col min="1794" max="1794" width="9" customWidth="1"/>
    <col min="1795" max="1795" width="8.85546875" customWidth="1"/>
    <col min="2031" max="2031" width="18.28515625" customWidth="1"/>
    <col min="2032" max="2032" width="10.140625" customWidth="1"/>
    <col min="2033" max="2033" width="8.42578125" customWidth="1"/>
    <col min="2034" max="2035" width="0" hidden="1" customWidth="1"/>
    <col min="2036" max="2036" width="7.85546875" customWidth="1"/>
    <col min="2037" max="2038" width="0" hidden="1" customWidth="1"/>
    <col min="2039" max="2039" width="9" customWidth="1"/>
    <col min="2040" max="2040" width="8.85546875" customWidth="1"/>
    <col min="2041" max="2041" width="10.140625" customWidth="1"/>
    <col min="2042" max="2042" width="17.85546875" customWidth="1"/>
    <col min="2043" max="2043" width="10.42578125" customWidth="1"/>
    <col min="2044" max="2044" width="12.140625" bestFit="1" customWidth="1"/>
    <col min="2045" max="2046" width="0" hidden="1" customWidth="1"/>
    <col min="2047" max="2047" width="7.85546875" customWidth="1"/>
    <col min="2048" max="2049" width="0" hidden="1" customWidth="1"/>
    <col min="2050" max="2050" width="9" customWidth="1"/>
    <col min="2051" max="2051" width="8.85546875" customWidth="1"/>
    <col min="2287" max="2287" width="18.28515625" customWidth="1"/>
    <col min="2288" max="2288" width="10.140625" customWidth="1"/>
    <col min="2289" max="2289" width="8.42578125" customWidth="1"/>
    <col min="2290" max="2291" width="0" hidden="1" customWidth="1"/>
    <col min="2292" max="2292" width="7.85546875" customWidth="1"/>
    <col min="2293" max="2294" width="0" hidden="1" customWidth="1"/>
    <col min="2295" max="2295" width="9" customWidth="1"/>
    <col min="2296" max="2296" width="8.85546875" customWidth="1"/>
    <col min="2297" max="2297" width="10.140625" customWidth="1"/>
    <col min="2298" max="2298" width="17.85546875" customWidth="1"/>
    <col min="2299" max="2299" width="10.42578125" customWidth="1"/>
    <col min="2300" max="2300" width="12.140625" bestFit="1" customWidth="1"/>
    <col min="2301" max="2302" width="0" hidden="1" customWidth="1"/>
    <col min="2303" max="2303" width="7.85546875" customWidth="1"/>
    <col min="2304" max="2305" width="0" hidden="1" customWidth="1"/>
    <col min="2306" max="2306" width="9" customWidth="1"/>
    <col min="2307" max="2307" width="8.85546875" customWidth="1"/>
    <col min="2543" max="2543" width="18.28515625" customWidth="1"/>
    <col min="2544" max="2544" width="10.140625" customWidth="1"/>
    <col min="2545" max="2545" width="8.42578125" customWidth="1"/>
    <col min="2546" max="2547" width="0" hidden="1" customWidth="1"/>
    <col min="2548" max="2548" width="7.85546875" customWidth="1"/>
    <col min="2549" max="2550" width="0" hidden="1" customWidth="1"/>
    <col min="2551" max="2551" width="9" customWidth="1"/>
    <col min="2552" max="2552" width="8.85546875" customWidth="1"/>
    <col min="2553" max="2553" width="10.140625" customWidth="1"/>
    <col min="2554" max="2554" width="17.85546875" customWidth="1"/>
    <col min="2555" max="2555" width="10.42578125" customWidth="1"/>
    <col min="2556" max="2556" width="12.140625" bestFit="1" customWidth="1"/>
    <col min="2557" max="2558" width="0" hidden="1" customWidth="1"/>
    <col min="2559" max="2559" width="7.85546875" customWidth="1"/>
    <col min="2560" max="2561" width="0" hidden="1" customWidth="1"/>
    <col min="2562" max="2562" width="9" customWidth="1"/>
    <col min="2563" max="2563" width="8.85546875" customWidth="1"/>
    <col min="2799" max="2799" width="18.28515625" customWidth="1"/>
    <col min="2800" max="2800" width="10.140625" customWidth="1"/>
    <col min="2801" max="2801" width="8.42578125" customWidth="1"/>
    <col min="2802" max="2803" width="0" hidden="1" customWidth="1"/>
    <col min="2804" max="2804" width="7.85546875" customWidth="1"/>
    <col min="2805" max="2806" width="0" hidden="1" customWidth="1"/>
    <col min="2807" max="2807" width="9" customWidth="1"/>
    <col min="2808" max="2808" width="8.85546875" customWidth="1"/>
    <col min="2809" max="2809" width="10.140625" customWidth="1"/>
    <col min="2810" max="2810" width="17.85546875" customWidth="1"/>
    <col min="2811" max="2811" width="10.42578125" customWidth="1"/>
    <col min="2812" max="2812" width="12.140625" bestFit="1" customWidth="1"/>
    <col min="2813" max="2814" width="0" hidden="1" customWidth="1"/>
    <col min="2815" max="2815" width="7.85546875" customWidth="1"/>
    <col min="2816" max="2817" width="0" hidden="1" customWidth="1"/>
    <col min="2818" max="2818" width="9" customWidth="1"/>
    <col min="2819" max="2819" width="8.85546875" customWidth="1"/>
    <col min="3055" max="3055" width="18.28515625" customWidth="1"/>
    <col min="3056" max="3056" width="10.140625" customWidth="1"/>
    <col min="3057" max="3057" width="8.42578125" customWidth="1"/>
    <col min="3058" max="3059" width="0" hidden="1" customWidth="1"/>
    <col min="3060" max="3060" width="7.85546875" customWidth="1"/>
    <col min="3061" max="3062" width="0" hidden="1" customWidth="1"/>
    <col min="3063" max="3063" width="9" customWidth="1"/>
    <col min="3064" max="3064" width="8.85546875" customWidth="1"/>
    <col min="3065" max="3065" width="10.140625" customWidth="1"/>
    <col min="3066" max="3066" width="17.85546875" customWidth="1"/>
    <col min="3067" max="3067" width="10.42578125" customWidth="1"/>
    <col min="3068" max="3068" width="12.140625" bestFit="1" customWidth="1"/>
    <col min="3069" max="3070" width="0" hidden="1" customWidth="1"/>
    <col min="3071" max="3071" width="7.85546875" customWidth="1"/>
    <col min="3072" max="3073" width="0" hidden="1" customWidth="1"/>
    <col min="3074" max="3074" width="9" customWidth="1"/>
    <col min="3075" max="3075" width="8.85546875" customWidth="1"/>
    <col min="3311" max="3311" width="18.28515625" customWidth="1"/>
    <col min="3312" max="3312" width="10.140625" customWidth="1"/>
    <col min="3313" max="3313" width="8.42578125" customWidth="1"/>
    <col min="3314" max="3315" width="0" hidden="1" customWidth="1"/>
    <col min="3316" max="3316" width="7.85546875" customWidth="1"/>
    <col min="3317" max="3318" width="0" hidden="1" customWidth="1"/>
    <col min="3319" max="3319" width="9" customWidth="1"/>
    <col min="3320" max="3320" width="8.85546875" customWidth="1"/>
    <col min="3321" max="3321" width="10.140625" customWidth="1"/>
    <col min="3322" max="3322" width="17.85546875" customWidth="1"/>
    <col min="3323" max="3323" width="10.42578125" customWidth="1"/>
    <col min="3324" max="3324" width="12.140625" bestFit="1" customWidth="1"/>
    <col min="3325" max="3326" width="0" hidden="1" customWidth="1"/>
    <col min="3327" max="3327" width="7.85546875" customWidth="1"/>
    <col min="3328" max="3329" width="0" hidden="1" customWidth="1"/>
    <col min="3330" max="3330" width="9" customWidth="1"/>
    <col min="3331" max="3331" width="8.85546875" customWidth="1"/>
    <col min="3567" max="3567" width="18.28515625" customWidth="1"/>
    <col min="3568" max="3568" width="10.140625" customWidth="1"/>
    <col min="3569" max="3569" width="8.42578125" customWidth="1"/>
    <col min="3570" max="3571" width="0" hidden="1" customWidth="1"/>
    <col min="3572" max="3572" width="7.85546875" customWidth="1"/>
    <col min="3573" max="3574" width="0" hidden="1" customWidth="1"/>
    <col min="3575" max="3575" width="9" customWidth="1"/>
    <col min="3576" max="3576" width="8.85546875" customWidth="1"/>
    <col min="3577" max="3577" width="10.140625" customWidth="1"/>
    <col min="3578" max="3578" width="17.85546875" customWidth="1"/>
    <col min="3579" max="3579" width="10.42578125" customWidth="1"/>
    <col min="3580" max="3580" width="12.140625" bestFit="1" customWidth="1"/>
    <col min="3581" max="3582" width="0" hidden="1" customWidth="1"/>
    <col min="3583" max="3583" width="7.85546875" customWidth="1"/>
    <col min="3584" max="3585" width="0" hidden="1" customWidth="1"/>
    <col min="3586" max="3586" width="9" customWidth="1"/>
    <col min="3587" max="3587" width="8.85546875" customWidth="1"/>
    <col min="3823" max="3823" width="18.28515625" customWidth="1"/>
    <col min="3824" max="3824" width="10.140625" customWidth="1"/>
    <col min="3825" max="3825" width="8.42578125" customWidth="1"/>
    <col min="3826" max="3827" width="0" hidden="1" customWidth="1"/>
    <col min="3828" max="3828" width="7.85546875" customWidth="1"/>
    <col min="3829" max="3830" width="0" hidden="1" customWidth="1"/>
    <col min="3831" max="3831" width="9" customWidth="1"/>
    <col min="3832" max="3832" width="8.85546875" customWidth="1"/>
    <col min="3833" max="3833" width="10.140625" customWidth="1"/>
    <col min="3834" max="3834" width="17.85546875" customWidth="1"/>
    <col min="3835" max="3835" width="10.42578125" customWidth="1"/>
    <col min="3836" max="3836" width="12.140625" bestFit="1" customWidth="1"/>
    <col min="3837" max="3838" width="0" hidden="1" customWidth="1"/>
    <col min="3839" max="3839" width="7.85546875" customWidth="1"/>
    <col min="3840" max="3841" width="0" hidden="1" customWidth="1"/>
    <col min="3842" max="3842" width="9" customWidth="1"/>
    <col min="3843" max="3843" width="8.85546875" customWidth="1"/>
    <col min="4079" max="4079" width="18.28515625" customWidth="1"/>
    <col min="4080" max="4080" width="10.140625" customWidth="1"/>
    <col min="4081" max="4081" width="8.42578125" customWidth="1"/>
    <col min="4082" max="4083" width="0" hidden="1" customWidth="1"/>
    <col min="4084" max="4084" width="7.85546875" customWidth="1"/>
    <col min="4085" max="4086" width="0" hidden="1" customWidth="1"/>
    <col min="4087" max="4087" width="9" customWidth="1"/>
    <col min="4088" max="4088" width="8.85546875" customWidth="1"/>
    <col min="4089" max="4089" width="10.140625" customWidth="1"/>
    <col min="4090" max="4090" width="17.85546875" customWidth="1"/>
    <col min="4091" max="4091" width="10.42578125" customWidth="1"/>
    <col min="4092" max="4092" width="12.140625" bestFit="1" customWidth="1"/>
    <col min="4093" max="4094" width="0" hidden="1" customWidth="1"/>
    <col min="4095" max="4095" width="7.85546875" customWidth="1"/>
    <col min="4096" max="4097" width="0" hidden="1" customWidth="1"/>
    <col min="4098" max="4098" width="9" customWidth="1"/>
    <col min="4099" max="4099" width="8.85546875" customWidth="1"/>
    <col min="4335" max="4335" width="18.28515625" customWidth="1"/>
    <col min="4336" max="4336" width="10.140625" customWidth="1"/>
    <col min="4337" max="4337" width="8.42578125" customWidth="1"/>
    <col min="4338" max="4339" width="0" hidden="1" customWidth="1"/>
    <col min="4340" max="4340" width="7.85546875" customWidth="1"/>
    <col min="4341" max="4342" width="0" hidden="1" customWidth="1"/>
    <col min="4343" max="4343" width="9" customWidth="1"/>
    <col min="4344" max="4344" width="8.85546875" customWidth="1"/>
    <col min="4345" max="4345" width="10.140625" customWidth="1"/>
    <col min="4346" max="4346" width="17.85546875" customWidth="1"/>
    <col min="4347" max="4347" width="10.42578125" customWidth="1"/>
    <col min="4348" max="4348" width="12.140625" bestFit="1" customWidth="1"/>
    <col min="4349" max="4350" width="0" hidden="1" customWidth="1"/>
    <col min="4351" max="4351" width="7.85546875" customWidth="1"/>
    <col min="4352" max="4353" width="0" hidden="1" customWidth="1"/>
    <col min="4354" max="4354" width="9" customWidth="1"/>
    <col min="4355" max="4355" width="8.85546875" customWidth="1"/>
    <col min="4591" max="4591" width="18.28515625" customWidth="1"/>
    <col min="4592" max="4592" width="10.140625" customWidth="1"/>
    <col min="4593" max="4593" width="8.42578125" customWidth="1"/>
    <col min="4594" max="4595" width="0" hidden="1" customWidth="1"/>
    <col min="4596" max="4596" width="7.85546875" customWidth="1"/>
    <col min="4597" max="4598" width="0" hidden="1" customWidth="1"/>
    <col min="4599" max="4599" width="9" customWidth="1"/>
    <col min="4600" max="4600" width="8.85546875" customWidth="1"/>
    <col min="4601" max="4601" width="10.140625" customWidth="1"/>
    <col min="4602" max="4602" width="17.85546875" customWidth="1"/>
    <col min="4603" max="4603" width="10.42578125" customWidth="1"/>
    <col min="4604" max="4604" width="12.140625" bestFit="1" customWidth="1"/>
    <col min="4605" max="4606" width="0" hidden="1" customWidth="1"/>
    <col min="4607" max="4607" width="7.85546875" customWidth="1"/>
    <col min="4608" max="4609" width="0" hidden="1" customWidth="1"/>
    <col min="4610" max="4610" width="9" customWidth="1"/>
    <col min="4611" max="4611" width="8.85546875" customWidth="1"/>
    <col min="4847" max="4847" width="18.28515625" customWidth="1"/>
    <col min="4848" max="4848" width="10.140625" customWidth="1"/>
    <col min="4849" max="4849" width="8.42578125" customWidth="1"/>
    <col min="4850" max="4851" width="0" hidden="1" customWidth="1"/>
    <col min="4852" max="4852" width="7.85546875" customWidth="1"/>
    <col min="4853" max="4854" width="0" hidden="1" customWidth="1"/>
    <col min="4855" max="4855" width="9" customWidth="1"/>
    <col min="4856" max="4856" width="8.85546875" customWidth="1"/>
    <col min="4857" max="4857" width="10.140625" customWidth="1"/>
    <col min="4858" max="4858" width="17.85546875" customWidth="1"/>
    <col min="4859" max="4859" width="10.42578125" customWidth="1"/>
    <col min="4860" max="4860" width="12.140625" bestFit="1" customWidth="1"/>
    <col min="4861" max="4862" width="0" hidden="1" customWidth="1"/>
    <col min="4863" max="4863" width="7.85546875" customWidth="1"/>
    <col min="4864" max="4865" width="0" hidden="1" customWidth="1"/>
    <col min="4866" max="4866" width="9" customWidth="1"/>
    <col min="4867" max="4867" width="8.85546875" customWidth="1"/>
    <col min="5103" max="5103" width="18.28515625" customWidth="1"/>
    <col min="5104" max="5104" width="10.140625" customWidth="1"/>
    <col min="5105" max="5105" width="8.42578125" customWidth="1"/>
    <col min="5106" max="5107" width="0" hidden="1" customWidth="1"/>
    <col min="5108" max="5108" width="7.85546875" customWidth="1"/>
    <col min="5109" max="5110" width="0" hidden="1" customWidth="1"/>
    <col min="5111" max="5111" width="9" customWidth="1"/>
    <col min="5112" max="5112" width="8.85546875" customWidth="1"/>
    <col min="5113" max="5113" width="10.140625" customWidth="1"/>
    <col min="5114" max="5114" width="17.85546875" customWidth="1"/>
    <col min="5115" max="5115" width="10.42578125" customWidth="1"/>
    <col min="5116" max="5116" width="12.140625" bestFit="1" customWidth="1"/>
    <col min="5117" max="5118" width="0" hidden="1" customWidth="1"/>
    <col min="5119" max="5119" width="7.85546875" customWidth="1"/>
    <col min="5120" max="5121" width="0" hidden="1" customWidth="1"/>
    <col min="5122" max="5122" width="9" customWidth="1"/>
    <col min="5123" max="5123" width="8.85546875" customWidth="1"/>
    <col min="5359" max="5359" width="18.28515625" customWidth="1"/>
    <col min="5360" max="5360" width="10.140625" customWidth="1"/>
    <col min="5361" max="5361" width="8.42578125" customWidth="1"/>
    <col min="5362" max="5363" width="0" hidden="1" customWidth="1"/>
    <col min="5364" max="5364" width="7.85546875" customWidth="1"/>
    <col min="5365" max="5366" width="0" hidden="1" customWidth="1"/>
    <col min="5367" max="5367" width="9" customWidth="1"/>
    <col min="5368" max="5368" width="8.85546875" customWidth="1"/>
    <col min="5369" max="5369" width="10.140625" customWidth="1"/>
    <col min="5370" max="5370" width="17.85546875" customWidth="1"/>
    <col min="5371" max="5371" width="10.42578125" customWidth="1"/>
    <col min="5372" max="5372" width="12.140625" bestFit="1" customWidth="1"/>
    <col min="5373" max="5374" width="0" hidden="1" customWidth="1"/>
    <col min="5375" max="5375" width="7.85546875" customWidth="1"/>
    <col min="5376" max="5377" width="0" hidden="1" customWidth="1"/>
    <col min="5378" max="5378" width="9" customWidth="1"/>
    <col min="5379" max="5379" width="8.85546875" customWidth="1"/>
    <col min="5615" max="5615" width="18.28515625" customWidth="1"/>
    <col min="5616" max="5616" width="10.140625" customWidth="1"/>
    <col min="5617" max="5617" width="8.42578125" customWidth="1"/>
    <col min="5618" max="5619" width="0" hidden="1" customWidth="1"/>
    <col min="5620" max="5620" width="7.85546875" customWidth="1"/>
    <col min="5621" max="5622" width="0" hidden="1" customWidth="1"/>
    <col min="5623" max="5623" width="9" customWidth="1"/>
    <col min="5624" max="5624" width="8.85546875" customWidth="1"/>
    <col min="5625" max="5625" width="10.140625" customWidth="1"/>
    <col min="5626" max="5626" width="17.85546875" customWidth="1"/>
    <col min="5627" max="5627" width="10.42578125" customWidth="1"/>
    <col min="5628" max="5628" width="12.140625" bestFit="1" customWidth="1"/>
    <col min="5629" max="5630" width="0" hidden="1" customWidth="1"/>
    <col min="5631" max="5631" width="7.85546875" customWidth="1"/>
    <col min="5632" max="5633" width="0" hidden="1" customWidth="1"/>
    <col min="5634" max="5634" width="9" customWidth="1"/>
    <col min="5635" max="5635" width="8.85546875" customWidth="1"/>
    <col min="5871" max="5871" width="18.28515625" customWidth="1"/>
    <col min="5872" max="5872" width="10.140625" customWidth="1"/>
    <col min="5873" max="5873" width="8.42578125" customWidth="1"/>
    <col min="5874" max="5875" width="0" hidden="1" customWidth="1"/>
    <col min="5876" max="5876" width="7.85546875" customWidth="1"/>
    <col min="5877" max="5878" width="0" hidden="1" customWidth="1"/>
    <col min="5879" max="5879" width="9" customWidth="1"/>
    <col min="5880" max="5880" width="8.85546875" customWidth="1"/>
    <col min="5881" max="5881" width="10.140625" customWidth="1"/>
    <col min="5882" max="5882" width="17.85546875" customWidth="1"/>
    <col min="5883" max="5883" width="10.42578125" customWidth="1"/>
    <col min="5884" max="5884" width="12.140625" bestFit="1" customWidth="1"/>
    <col min="5885" max="5886" width="0" hidden="1" customWidth="1"/>
    <col min="5887" max="5887" width="7.85546875" customWidth="1"/>
    <col min="5888" max="5889" width="0" hidden="1" customWidth="1"/>
    <col min="5890" max="5890" width="9" customWidth="1"/>
    <col min="5891" max="5891" width="8.85546875" customWidth="1"/>
    <col min="6127" max="6127" width="18.28515625" customWidth="1"/>
    <col min="6128" max="6128" width="10.140625" customWidth="1"/>
    <col min="6129" max="6129" width="8.42578125" customWidth="1"/>
    <col min="6130" max="6131" width="0" hidden="1" customWidth="1"/>
    <col min="6132" max="6132" width="7.85546875" customWidth="1"/>
    <col min="6133" max="6134" width="0" hidden="1" customWidth="1"/>
    <col min="6135" max="6135" width="9" customWidth="1"/>
    <col min="6136" max="6136" width="8.85546875" customWidth="1"/>
    <col min="6137" max="6137" width="10.140625" customWidth="1"/>
    <col min="6138" max="6138" width="17.85546875" customWidth="1"/>
    <col min="6139" max="6139" width="10.42578125" customWidth="1"/>
    <col min="6140" max="6140" width="12.140625" bestFit="1" customWidth="1"/>
    <col min="6141" max="6142" width="0" hidden="1" customWidth="1"/>
    <col min="6143" max="6143" width="7.85546875" customWidth="1"/>
    <col min="6144" max="6145" width="0" hidden="1" customWidth="1"/>
    <col min="6146" max="6146" width="9" customWidth="1"/>
    <col min="6147" max="6147" width="8.85546875" customWidth="1"/>
    <col min="6383" max="6383" width="18.28515625" customWidth="1"/>
    <col min="6384" max="6384" width="10.140625" customWidth="1"/>
    <col min="6385" max="6385" width="8.42578125" customWidth="1"/>
    <col min="6386" max="6387" width="0" hidden="1" customWidth="1"/>
    <col min="6388" max="6388" width="7.85546875" customWidth="1"/>
    <col min="6389" max="6390" width="0" hidden="1" customWidth="1"/>
    <col min="6391" max="6391" width="9" customWidth="1"/>
    <col min="6392" max="6392" width="8.85546875" customWidth="1"/>
    <col min="6393" max="6393" width="10.140625" customWidth="1"/>
    <col min="6394" max="6394" width="17.85546875" customWidth="1"/>
    <col min="6395" max="6395" width="10.42578125" customWidth="1"/>
    <col min="6396" max="6396" width="12.140625" bestFit="1" customWidth="1"/>
    <col min="6397" max="6398" width="0" hidden="1" customWidth="1"/>
    <col min="6399" max="6399" width="7.85546875" customWidth="1"/>
    <col min="6400" max="6401" width="0" hidden="1" customWidth="1"/>
    <col min="6402" max="6402" width="9" customWidth="1"/>
    <col min="6403" max="6403" width="8.85546875" customWidth="1"/>
    <col min="6639" max="6639" width="18.28515625" customWidth="1"/>
    <col min="6640" max="6640" width="10.140625" customWidth="1"/>
    <col min="6641" max="6641" width="8.42578125" customWidth="1"/>
    <col min="6642" max="6643" width="0" hidden="1" customWidth="1"/>
    <col min="6644" max="6644" width="7.85546875" customWidth="1"/>
    <col min="6645" max="6646" width="0" hidden="1" customWidth="1"/>
    <col min="6647" max="6647" width="9" customWidth="1"/>
    <col min="6648" max="6648" width="8.85546875" customWidth="1"/>
    <col min="6649" max="6649" width="10.140625" customWidth="1"/>
    <col min="6650" max="6650" width="17.85546875" customWidth="1"/>
    <col min="6651" max="6651" width="10.42578125" customWidth="1"/>
    <col min="6652" max="6652" width="12.140625" bestFit="1" customWidth="1"/>
    <col min="6653" max="6654" width="0" hidden="1" customWidth="1"/>
    <col min="6655" max="6655" width="7.85546875" customWidth="1"/>
    <col min="6656" max="6657" width="0" hidden="1" customWidth="1"/>
    <col min="6658" max="6658" width="9" customWidth="1"/>
    <col min="6659" max="6659" width="8.85546875" customWidth="1"/>
    <col min="6895" max="6895" width="18.28515625" customWidth="1"/>
    <col min="6896" max="6896" width="10.140625" customWidth="1"/>
    <col min="6897" max="6897" width="8.42578125" customWidth="1"/>
    <col min="6898" max="6899" width="0" hidden="1" customWidth="1"/>
    <col min="6900" max="6900" width="7.85546875" customWidth="1"/>
    <col min="6901" max="6902" width="0" hidden="1" customWidth="1"/>
    <col min="6903" max="6903" width="9" customWidth="1"/>
    <col min="6904" max="6904" width="8.85546875" customWidth="1"/>
    <col min="6905" max="6905" width="10.140625" customWidth="1"/>
    <col min="6906" max="6906" width="17.85546875" customWidth="1"/>
    <col min="6907" max="6907" width="10.42578125" customWidth="1"/>
    <col min="6908" max="6908" width="12.140625" bestFit="1" customWidth="1"/>
    <col min="6909" max="6910" width="0" hidden="1" customWidth="1"/>
    <col min="6911" max="6911" width="7.85546875" customWidth="1"/>
    <col min="6912" max="6913" width="0" hidden="1" customWidth="1"/>
    <col min="6914" max="6914" width="9" customWidth="1"/>
    <col min="6915" max="6915" width="8.85546875" customWidth="1"/>
    <col min="7151" max="7151" width="18.28515625" customWidth="1"/>
    <col min="7152" max="7152" width="10.140625" customWidth="1"/>
    <col min="7153" max="7153" width="8.42578125" customWidth="1"/>
    <col min="7154" max="7155" width="0" hidden="1" customWidth="1"/>
    <col min="7156" max="7156" width="7.85546875" customWidth="1"/>
    <col min="7157" max="7158" width="0" hidden="1" customWidth="1"/>
    <col min="7159" max="7159" width="9" customWidth="1"/>
    <col min="7160" max="7160" width="8.85546875" customWidth="1"/>
    <col min="7161" max="7161" width="10.140625" customWidth="1"/>
    <col min="7162" max="7162" width="17.85546875" customWidth="1"/>
    <col min="7163" max="7163" width="10.42578125" customWidth="1"/>
    <col min="7164" max="7164" width="12.140625" bestFit="1" customWidth="1"/>
    <col min="7165" max="7166" width="0" hidden="1" customWidth="1"/>
    <col min="7167" max="7167" width="7.85546875" customWidth="1"/>
    <col min="7168" max="7169" width="0" hidden="1" customWidth="1"/>
    <col min="7170" max="7170" width="9" customWidth="1"/>
    <col min="7171" max="7171" width="8.85546875" customWidth="1"/>
    <col min="7407" max="7407" width="18.28515625" customWidth="1"/>
    <col min="7408" max="7408" width="10.140625" customWidth="1"/>
    <col min="7409" max="7409" width="8.42578125" customWidth="1"/>
    <col min="7410" max="7411" width="0" hidden="1" customWidth="1"/>
    <col min="7412" max="7412" width="7.85546875" customWidth="1"/>
    <col min="7413" max="7414" width="0" hidden="1" customWidth="1"/>
    <col min="7415" max="7415" width="9" customWidth="1"/>
    <col min="7416" max="7416" width="8.85546875" customWidth="1"/>
    <col min="7417" max="7417" width="10.140625" customWidth="1"/>
    <col min="7418" max="7418" width="17.85546875" customWidth="1"/>
    <col min="7419" max="7419" width="10.42578125" customWidth="1"/>
    <col min="7420" max="7420" width="12.140625" bestFit="1" customWidth="1"/>
    <col min="7421" max="7422" width="0" hidden="1" customWidth="1"/>
    <col min="7423" max="7423" width="7.85546875" customWidth="1"/>
    <col min="7424" max="7425" width="0" hidden="1" customWidth="1"/>
    <col min="7426" max="7426" width="9" customWidth="1"/>
    <col min="7427" max="7427" width="8.85546875" customWidth="1"/>
    <col min="7663" max="7663" width="18.28515625" customWidth="1"/>
    <col min="7664" max="7664" width="10.140625" customWidth="1"/>
    <col min="7665" max="7665" width="8.42578125" customWidth="1"/>
    <col min="7666" max="7667" width="0" hidden="1" customWidth="1"/>
    <col min="7668" max="7668" width="7.85546875" customWidth="1"/>
    <col min="7669" max="7670" width="0" hidden="1" customWidth="1"/>
    <col min="7671" max="7671" width="9" customWidth="1"/>
    <col min="7672" max="7672" width="8.85546875" customWidth="1"/>
    <col min="7673" max="7673" width="10.140625" customWidth="1"/>
    <col min="7674" max="7674" width="17.85546875" customWidth="1"/>
    <col min="7675" max="7675" width="10.42578125" customWidth="1"/>
    <col min="7676" max="7676" width="12.140625" bestFit="1" customWidth="1"/>
    <col min="7677" max="7678" width="0" hidden="1" customWidth="1"/>
    <col min="7679" max="7679" width="7.85546875" customWidth="1"/>
    <col min="7680" max="7681" width="0" hidden="1" customWidth="1"/>
    <col min="7682" max="7682" width="9" customWidth="1"/>
    <col min="7683" max="7683" width="8.85546875" customWidth="1"/>
    <col min="7919" max="7919" width="18.28515625" customWidth="1"/>
    <col min="7920" max="7920" width="10.140625" customWidth="1"/>
    <col min="7921" max="7921" width="8.42578125" customWidth="1"/>
    <col min="7922" max="7923" width="0" hidden="1" customWidth="1"/>
    <col min="7924" max="7924" width="7.85546875" customWidth="1"/>
    <col min="7925" max="7926" width="0" hidden="1" customWidth="1"/>
    <col min="7927" max="7927" width="9" customWidth="1"/>
    <col min="7928" max="7928" width="8.85546875" customWidth="1"/>
    <col min="7929" max="7929" width="10.140625" customWidth="1"/>
    <col min="7930" max="7930" width="17.85546875" customWidth="1"/>
    <col min="7931" max="7931" width="10.42578125" customWidth="1"/>
    <col min="7932" max="7932" width="12.140625" bestFit="1" customWidth="1"/>
    <col min="7933" max="7934" width="0" hidden="1" customWidth="1"/>
    <col min="7935" max="7935" width="7.85546875" customWidth="1"/>
    <col min="7936" max="7937" width="0" hidden="1" customWidth="1"/>
    <col min="7938" max="7938" width="9" customWidth="1"/>
    <col min="7939" max="7939" width="8.85546875" customWidth="1"/>
    <col min="8175" max="8175" width="18.28515625" customWidth="1"/>
    <col min="8176" max="8176" width="10.140625" customWidth="1"/>
    <col min="8177" max="8177" width="8.42578125" customWidth="1"/>
    <col min="8178" max="8179" width="0" hidden="1" customWidth="1"/>
    <col min="8180" max="8180" width="7.85546875" customWidth="1"/>
    <col min="8181" max="8182" width="0" hidden="1" customWidth="1"/>
    <col min="8183" max="8183" width="9" customWidth="1"/>
    <col min="8184" max="8184" width="8.85546875" customWidth="1"/>
    <col min="8185" max="8185" width="10.140625" customWidth="1"/>
    <col min="8186" max="8186" width="17.85546875" customWidth="1"/>
    <col min="8187" max="8187" width="10.42578125" customWidth="1"/>
    <col min="8188" max="8188" width="12.140625" bestFit="1" customWidth="1"/>
    <col min="8189" max="8190" width="0" hidden="1" customWidth="1"/>
    <col min="8191" max="8191" width="7.85546875" customWidth="1"/>
    <col min="8192" max="8193" width="0" hidden="1" customWidth="1"/>
    <col min="8194" max="8194" width="9" customWidth="1"/>
    <col min="8195" max="8195" width="8.85546875" customWidth="1"/>
    <col min="8431" max="8431" width="18.28515625" customWidth="1"/>
    <col min="8432" max="8432" width="10.140625" customWidth="1"/>
    <col min="8433" max="8433" width="8.42578125" customWidth="1"/>
    <col min="8434" max="8435" width="0" hidden="1" customWidth="1"/>
    <col min="8436" max="8436" width="7.85546875" customWidth="1"/>
    <col min="8437" max="8438" width="0" hidden="1" customWidth="1"/>
    <col min="8439" max="8439" width="9" customWidth="1"/>
    <col min="8440" max="8440" width="8.85546875" customWidth="1"/>
    <col min="8441" max="8441" width="10.140625" customWidth="1"/>
    <col min="8442" max="8442" width="17.85546875" customWidth="1"/>
    <col min="8443" max="8443" width="10.42578125" customWidth="1"/>
    <col min="8444" max="8444" width="12.140625" bestFit="1" customWidth="1"/>
    <col min="8445" max="8446" width="0" hidden="1" customWidth="1"/>
    <col min="8447" max="8447" width="7.85546875" customWidth="1"/>
    <col min="8448" max="8449" width="0" hidden="1" customWidth="1"/>
    <col min="8450" max="8450" width="9" customWidth="1"/>
    <col min="8451" max="8451" width="8.85546875" customWidth="1"/>
    <col min="8687" max="8687" width="18.28515625" customWidth="1"/>
    <col min="8688" max="8688" width="10.140625" customWidth="1"/>
    <col min="8689" max="8689" width="8.42578125" customWidth="1"/>
    <col min="8690" max="8691" width="0" hidden="1" customWidth="1"/>
    <col min="8692" max="8692" width="7.85546875" customWidth="1"/>
    <col min="8693" max="8694" width="0" hidden="1" customWidth="1"/>
    <col min="8695" max="8695" width="9" customWidth="1"/>
    <col min="8696" max="8696" width="8.85546875" customWidth="1"/>
    <col min="8697" max="8697" width="10.140625" customWidth="1"/>
    <col min="8698" max="8698" width="17.85546875" customWidth="1"/>
    <col min="8699" max="8699" width="10.42578125" customWidth="1"/>
    <col min="8700" max="8700" width="12.140625" bestFit="1" customWidth="1"/>
    <col min="8701" max="8702" width="0" hidden="1" customWidth="1"/>
    <col min="8703" max="8703" width="7.85546875" customWidth="1"/>
    <col min="8704" max="8705" width="0" hidden="1" customWidth="1"/>
    <col min="8706" max="8706" width="9" customWidth="1"/>
    <col min="8707" max="8707" width="8.85546875" customWidth="1"/>
    <col min="8943" max="8943" width="18.28515625" customWidth="1"/>
    <col min="8944" max="8944" width="10.140625" customWidth="1"/>
    <col min="8945" max="8945" width="8.42578125" customWidth="1"/>
    <col min="8946" max="8947" width="0" hidden="1" customWidth="1"/>
    <col min="8948" max="8948" width="7.85546875" customWidth="1"/>
    <col min="8949" max="8950" width="0" hidden="1" customWidth="1"/>
    <col min="8951" max="8951" width="9" customWidth="1"/>
    <col min="8952" max="8952" width="8.85546875" customWidth="1"/>
    <col min="8953" max="8953" width="10.140625" customWidth="1"/>
    <col min="8954" max="8954" width="17.85546875" customWidth="1"/>
    <col min="8955" max="8955" width="10.42578125" customWidth="1"/>
    <col min="8956" max="8956" width="12.140625" bestFit="1" customWidth="1"/>
    <col min="8957" max="8958" width="0" hidden="1" customWidth="1"/>
    <col min="8959" max="8959" width="7.85546875" customWidth="1"/>
    <col min="8960" max="8961" width="0" hidden="1" customWidth="1"/>
    <col min="8962" max="8962" width="9" customWidth="1"/>
    <col min="8963" max="8963" width="8.85546875" customWidth="1"/>
    <col min="9199" max="9199" width="18.28515625" customWidth="1"/>
    <col min="9200" max="9200" width="10.140625" customWidth="1"/>
    <col min="9201" max="9201" width="8.42578125" customWidth="1"/>
    <col min="9202" max="9203" width="0" hidden="1" customWidth="1"/>
    <col min="9204" max="9204" width="7.85546875" customWidth="1"/>
    <col min="9205" max="9206" width="0" hidden="1" customWidth="1"/>
    <col min="9207" max="9207" width="9" customWidth="1"/>
    <col min="9208" max="9208" width="8.85546875" customWidth="1"/>
    <col min="9209" max="9209" width="10.140625" customWidth="1"/>
    <col min="9210" max="9210" width="17.85546875" customWidth="1"/>
    <col min="9211" max="9211" width="10.42578125" customWidth="1"/>
    <col min="9212" max="9212" width="12.140625" bestFit="1" customWidth="1"/>
    <col min="9213" max="9214" width="0" hidden="1" customWidth="1"/>
    <col min="9215" max="9215" width="7.85546875" customWidth="1"/>
    <col min="9216" max="9217" width="0" hidden="1" customWidth="1"/>
    <col min="9218" max="9218" width="9" customWidth="1"/>
    <col min="9219" max="9219" width="8.85546875" customWidth="1"/>
    <col min="9455" max="9455" width="18.28515625" customWidth="1"/>
    <col min="9456" max="9456" width="10.140625" customWidth="1"/>
    <col min="9457" max="9457" width="8.42578125" customWidth="1"/>
    <col min="9458" max="9459" width="0" hidden="1" customWidth="1"/>
    <col min="9460" max="9460" width="7.85546875" customWidth="1"/>
    <col min="9461" max="9462" width="0" hidden="1" customWidth="1"/>
    <col min="9463" max="9463" width="9" customWidth="1"/>
    <col min="9464" max="9464" width="8.85546875" customWidth="1"/>
    <col min="9465" max="9465" width="10.140625" customWidth="1"/>
    <col min="9466" max="9466" width="17.85546875" customWidth="1"/>
    <col min="9467" max="9467" width="10.42578125" customWidth="1"/>
    <col min="9468" max="9468" width="12.140625" bestFit="1" customWidth="1"/>
    <col min="9469" max="9470" width="0" hidden="1" customWidth="1"/>
    <col min="9471" max="9471" width="7.85546875" customWidth="1"/>
    <col min="9472" max="9473" width="0" hidden="1" customWidth="1"/>
    <col min="9474" max="9474" width="9" customWidth="1"/>
    <col min="9475" max="9475" width="8.85546875" customWidth="1"/>
    <col min="9711" max="9711" width="18.28515625" customWidth="1"/>
    <col min="9712" max="9712" width="10.140625" customWidth="1"/>
    <col min="9713" max="9713" width="8.42578125" customWidth="1"/>
    <col min="9714" max="9715" width="0" hidden="1" customWidth="1"/>
    <col min="9716" max="9716" width="7.85546875" customWidth="1"/>
    <col min="9717" max="9718" width="0" hidden="1" customWidth="1"/>
    <col min="9719" max="9719" width="9" customWidth="1"/>
    <col min="9720" max="9720" width="8.85546875" customWidth="1"/>
    <col min="9721" max="9721" width="10.140625" customWidth="1"/>
    <col min="9722" max="9722" width="17.85546875" customWidth="1"/>
    <col min="9723" max="9723" width="10.42578125" customWidth="1"/>
    <col min="9724" max="9724" width="12.140625" bestFit="1" customWidth="1"/>
    <col min="9725" max="9726" width="0" hidden="1" customWidth="1"/>
    <col min="9727" max="9727" width="7.85546875" customWidth="1"/>
    <col min="9728" max="9729" width="0" hidden="1" customWidth="1"/>
    <col min="9730" max="9730" width="9" customWidth="1"/>
    <col min="9731" max="9731" width="8.85546875" customWidth="1"/>
    <col min="9967" max="9967" width="18.28515625" customWidth="1"/>
    <col min="9968" max="9968" width="10.140625" customWidth="1"/>
    <col min="9969" max="9969" width="8.42578125" customWidth="1"/>
    <col min="9970" max="9971" width="0" hidden="1" customWidth="1"/>
    <col min="9972" max="9972" width="7.85546875" customWidth="1"/>
    <col min="9973" max="9974" width="0" hidden="1" customWidth="1"/>
    <col min="9975" max="9975" width="9" customWidth="1"/>
    <col min="9976" max="9976" width="8.85546875" customWidth="1"/>
    <col min="9977" max="9977" width="10.140625" customWidth="1"/>
    <col min="9978" max="9978" width="17.85546875" customWidth="1"/>
    <col min="9979" max="9979" width="10.42578125" customWidth="1"/>
    <col min="9980" max="9980" width="12.140625" bestFit="1" customWidth="1"/>
    <col min="9981" max="9982" width="0" hidden="1" customWidth="1"/>
    <col min="9983" max="9983" width="7.85546875" customWidth="1"/>
    <col min="9984" max="9985" width="0" hidden="1" customWidth="1"/>
    <col min="9986" max="9986" width="9" customWidth="1"/>
    <col min="9987" max="9987" width="8.85546875" customWidth="1"/>
    <col min="10223" max="10223" width="18.28515625" customWidth="1"/>
    <col min="10224" max="10224" width="10.140625" customWidth="1"/>
    <col min="10225" max="10225" width="8.42578125" customWidth="1"/>
    <col min="10226" max="10227" width="0" hidden="1" customWidth="1"/>
    <col min="10228" max="10228" width="7.85546875" customWidth="1"/>
    <col min="10229" max="10230" width="0" hidden="1" customWidth="1"/>
    <col min="10231" max="10231" width="9" customWidth="1"/>
    <col min="10232" max="10232" width="8.85546875" customWidth="1"/>
    <col min="10233" max="10233" width="10.140625" customWidth="1"/>
    <col min="10234" max="10234" width="17.85546875" customWidth="1"/>
    <col min="10235" max="10235" width="10.42578125" customWidth="1"/>
    <col min="10236" max="10236" width="12.140625" bestFit="1" customWidth="1"/>
    <col min="10237" max="10238" width="0" hidden="1" customWidth="1"/>
    <col min="10239" max="10239" width="7.85546875" customWidth="1"/>
    <col min="10240" max="10241" width="0" hidden="1" customWidth="1"/>
    <col min="10242" max="10242" width="9" customWidth="1"/>
    <col min="10243" max="10243" width="8.85546875" customWidth="1"/>
    <col min="10479" max="10479" width="18.28515625" customWidth="1"/>
    <col min="10480" max="10480" width="10.140625" customWidth="1"/>
    <col min="10481" max="10481" width="8.42578125" customWidth="1"/>
    <col min="10482" max="10483" width="0" hidden="1" customWidth="1"/>
    <col min="10484" max="10484" width="7.85546875" customWidth="1"/>
    <col min="10485" max="10486" width="0" hidden="1" customWidth="1"/>
    <col min="10487" max="10487" width="9" customWidth="1"/>
    <col min="10488" max="10488" width="8.85546875" customWidth="1"/>
    <col min="10489" max="10489" width="10.140625" customWidth="1"/>
    <col min="10490" max="10490" width="17.85546875" customWidth="1"/>
    <col min="10491" max="10491" width="10.42578125" customWidth="1"/>
    <col min="10492" max="10492" width="12.140625" bestFit="1" customWidth="1"/>
    <col min="10493" max="10494" width="0" hidden="1" customWidth="1"/>
    <col min="10495" max="10495" width="7.85546875" customWidth="1"/>
    <col min="10496" max="10497" width="0" hidden="1" customWidth="1"/>
    <col min="10498" max="10498" width="9" customWidth="1"/>
    <col min="10499" max="10499" width="8.85546875" customWidth="1"/>
    <col min="10735" max="10735" width="18.28515625" customWidth="1"/>
    <col min="10736" max="10736" width="10.140625" customWidth="1"/>
    <col min="10737" max="10737" width="8.42578125" customWidth="1"/>
    <col min="10738" max="10739" width="0" hidden="1" customWidth="1"/>
    <col min="10740" max="10740" width="7.85546875" customWidth="1"/>
    <col min="10741" max="10742" width="0" hidden="1" customWidth="1"/>
    <col min="10743" max="10743" width="9" customWidth="1"/>
    <col min="10744" max="10744" width="8.85546875" customWidth="1"/>
    <col min="10745" max="10745" width="10.140625" customWidth="1"/>
    <col min="10746" max="10746" width="17.85546875" customWidth="1"/>
    <col min="10747" max="10747" width="10.42578125" customWidth="1"/>
    <col min="10748" max="10748" width="12.140625" bestFit="1" customWidth="1"/>
    <col min="10749" max="10750" width="0" hidden="1" customWidth="1"/>
    <col min="10751" max="10751" width="7.85546875" customWidth="1"/>
    <col min="10752" max="10753" width="0" hidden="1" customWidth="1"/>
    <col min="10754" max="10754" width="9" customWidth="1"/>
    <col min="10755" max="10755" width="8.85546875" customWidth="1"/>
    <col min="10991" max="10991" width="18.28515625" customWidth="1"/>
    <col min="10992" max="10992" width="10.140625" customWidth="1"/>
    <col min="10993" max="10993" width="8.42578125" customWidth="1"/>
    <col min="10994" max="10995" width="0" hidden="1" customWidth="1"/>
    <col min="10996" max="10996" width="7.85546875" customWidth="1"/>
    <col min="10997" max="10998" width="0" hidden="1" customWidth="1"/>
    <col min="10999" max="10999" width="9" customWidth="1"/>
    <col min="11000" max="11000" width="8.85546875" customWidth="1"/>
    <col min="11001" max="11001" width="10.140625" customWidth="1"/>
    <col min="11002" max="11002" width="17.85546875" customWidth="1"/>
    <col min="11003" max="11003" width="10.42578125" customWidth="1"/>
    <col min="11004" max="11004" width="12.140625" bestFit="1" customWidth="1"/>
    <col min="11005" max="11006" width="0" hidden="1" customWidth="1"/>
    <col min="11007" max="11007" width="7.85546875" customWidth="1"/>
    <col min="11008" max="11009" width="0" hidden="1" customWidth="1"/>
    <col min="11010" max="11010" width="9" customWidth="1"/>
    <col min="11011" max="11011" width="8.85546875" customWidth="1"/>
    <col min="11247" max="11247" width="18.28515625" customWidth="1"/>
    <col min="11248" max="11248" width="10.140625" customWidth="1"/>
    <col min="11249" max="11249" width="8.42578125" customWidth="1"/>
    <col min="11250" max="11251" width="0" hidden="1" customWidth="1"/>
    <col min="11252" max="11252" width="7.85546875" customWidth="1"/>
    <col min="11253" max="11254" width="0" hidden="1" customWidth="1"/>
    <col min="11255" max="11255" width="9" customWidth="1"/>
    <col min="11256" max="11256" width="8.85546875" customWidth="1"/>
    <col min="11257" max="11257" width="10.140625" customWidth="1"/>
    <col min="11258" max="11258" width="17.85546875" customWidth="1"/>
    <col min="11259" max="11259" width="10.42578125" customWidth="1"/>
    <col min="11260" max="11260" width="12.140625" bestFit="1" customWidth="1"/>
    <col min="11261" max="11262" width="0" hidden="1" customWidth="1"/>
    <col min="11263" max="11263" width="7.85546875" customWidth="1"/>
    <col min="11264" max="11265" width="0" hidden="1" customWidth="1"/>
    <col min="11266" max="11266" width="9" customWidth="1"/>
    <col min="11267" max="11267" width="8.85546875" customWidth="1"/>
    <col min="11503" max="11503" width="18.28515625" customWidth="1"/>
    <col min="11504" max="11504" width="10.140625" customWidth="1"/>
    <col min="11505" max="11505" width="8.42578125" customWidth="1"/>
    <col min="11506" max="11507" width="0" hidden="1" customWidth="1"/>
    <col min="11508" max="11508" width="7.85546875" customWidth="1"/>
    <col min="11509" max="11510" width="0" hidden="1" customWidth="1"/>
    <col min="11511" max="11511" width="9" customWidth="1"/>
    <col min="11512" max="11512" width="8.85546875" customWidth="1"/>
    <col min="11513" max="11513" width="10.140625" customWidth="1"/>
    <col min="11514" max="11514" width="17.85546875" customWidth="1"/>
    <col min="11515" max="11515" width="10.42578125" customWidth="1"/>
    <col min="11516" max="11516" width="12.140625" bestFit="1" customWidth="1"/>
    <col min="11517" max="11518" width="0" hidden="1" customWidth="1"/>
    <col min="11519" max="11519" width="7.85546875" customWidth="1"/>
    <col min="11520" max="11521" width="0" hidden="1" customWidth="1"/>
    <col min="11522" max="11522" width="9" customWidth="1"/>
    <col min="11523" max="11523" width="8.85546875" customWidth="1"/>
    <col min="11759" max="11759" width="18.28515625" customWidth="1"/>
    <col min="11760" max="11760" width="10.140625" customWidth="1"/>
    <col min="11761" max="11761" width="8.42578125" customWidth="1"/>
    <col min="11762" max="11763" width="0" hidden="1" customWidth="1"/>
    <col min="11764" max="11764" width="7.85546875" customWidth="1"/>
    <col min="11765" max="11766" width="0" hidden="1" customWidth="1"/>
    <col min="11767" max="11767" width="9" customWidth="1"/>
    <col min="11768" max="11768" width="8.85546875" customWidth="1"/>
    <col min="11769" max="11769" width="10.140625" customWidth="1"/>
    <col min="11770" max="11770" width="17.85546875" customWidth="1"/>
    <col min="11771" max="11771" width="10.42578125" customWidth="1"/>
    <col min="11772" max="11772" width="12.140625" bestFit="1" customWidth="1"/>
    <col min="11773" max="11774" width="0" hidden="1" customWidth="1"/>
    <col min="11775" max="11775" width="7.85546875" customWidth="1"/>
    <col min="11776" max="11777" width="0" hidden="1" customWidth="1"/>
    <col min="11778" max="11778" width="9" customWidth="1"/>
    <col min="11779" max="11779" width="8.85546875" customWidth="1"/>
    <col min="12015" max="12015" width="18.28515625" customWidth="1"/>
    <col min="12016" max="12016" width="10.140625" customWidth="1"/>
    <col min="12017" max="12017" width="8.42578125" customWidth="1"/>
    <col min="12018" max="12019" width="0" hidden="1" customWidth="1"/>
    <col min="12020" max="12020" width="7.85546875" customWidth="1"/>
    <col min="12021" max="12022" width="0" hidden="1" customWidth="1"/>
    <col min="12023" max="12023" width="9" customWidth="1"/>
    <col min="12024" max="12024" width="8.85546875" customWidth="1"/>
    <col min="12025" max="12025" width="10.140625" customWidth="1"/>
    <col min="12026" max="12026" width="17.85546875" customWidth="1"/>
    <col min="12027" max="12027" width="10.42578125" customWidth="1"/>
    <col min="12028" max="12028" width="12.140625" bestFit="1" customWidth="1"/>
    <col min="12029" max="12030" width="0" hidden="1" customWidth="1"/>
    <col min="12031" max="12031" width="7.85546875" customWidth="1"/>
    <col min="12032" max="12033" width="0" hidden="1" customWidth="1"/>
    <col min="12034" max="12034" width="9" customWidth="1"/>
    <col min="12035" max="12035" width="8.85546875" customWidth="1"/>
    <col min="12271" max="12271" width="18.28515625" customWidth="1"/>
    <col min="12272" max="12272" width="10.140625" customWidth="1"/>
    <col min="12273" max="12273" width="8.42578125" customWidth="1"/>
    <col min="12274" max="12275" width="0" hidden="1" customWidth="1"/>
    <col min="12276" max="12276" width="7.85546875" customWidth="1"/>
    <col min="12277" max="12278" width="0" hidden="1" customWidth="1"/>
    <col min="12279" max="12279" width="9" customWidth="1"/>
    <col min="12280" max="12280" width="8.85546875" customWidth="1"/>
    <col min="12281" max="12281" width="10.140625" customWidth="1"/>
    <col min="12282" max="12282" width="17.85546875" customWidth="1"/>
    <col min="12283" max="12283" width="10.42578125" customWidth="1"/>
    <col min="12284" max="12284" width="12.140625" bestFit="1" customWidth="1"/>
    <col min="12285" max="12286" width="0" hidden="1" customWidth="1"/>
    <col min="12287" max="12287" width="7.85546875" customWidth="1"/>
    <col min="12288" max="12289" width="0" hidden="1" customWidth="1"/>
    <col min="12290" max="12290" width="9" customWidth="1"/>
    <col min="12291" max="12291" width="8.85546875" customWidth="1"/>
    <col min="12527" max="12527" width="18.28515625" customWidth="1"/>
    <col min="12528" max="12528" width="10.140625" customWidth="1"/>
    <col min="12529" max="12529" width="8.42578125" customWidth="1"/>
    <col min="12530" max="12531" width="0" hidden="1" customWidth="1"/>
    <col min="12532" max="12532" width="7.85546875" customWidth="1"/>
    <col min="12533" max="12534" width="0" hidden="1" customWidth="1"/>
    <col min="12535" max="12535" width="9" customWidth="1"/>
    <col min="12536" max="12536" width="8.85546875" customWidth="1"/>
    <col min="12537" max="12537" width="10.140625" customWidth="1"/>
    <col min="12538" max="12538" width="17.85546875" customWidth="1"/>
    <col min="12539" max="12539" width="10.42578125" customWidth="1"/>
    <col min="12540" max="12540" width="12.140625" bestFit="1" customWidth="1"/>
    <col min="12541" max="12542" width="0" hidden="1" customWidth="1"/>
    <col min="12543" max="12543" width="7.85546875" customWidth="1"/>
    <col min="12544" max="12545" width="0" hidden="1" customWidth="1"/>
    <col min="12546" max="12546" width="9" customWidth="1"/>
    <col min="12547" max="12547" width="8.85546875" customWidth="1"/>
    <col min="12783" max="12783" width="18.28515625" customWidth="1"/>
    <col min="12784" max="12784" width="10.140625" customWidth="1"/>
    <col min="12785" max="12785" width="8.42578125" customWidth="1"/>
    <col min="12786" max="12787" width="0" hidden="1" customWidth="1"/>
    <col min="12788" max="12788" width="7.85546875" customWidth="1"/>
    <col min="12789" max="12790" width="0" hidden="1" customWidth="1"/>
    <col min="12791" max="12791" width="9" customWidth="1"/>
    <col min="12792" max="12792" width="8.85546875" customWidth="1"/>
    <col min="12793" max="12793" width="10.140625" customWidth="1"/>
    <col min="12794" max="12794" width="17.85546875" customWidth="1"/>
    <col min="12795" max="12795" width="10.42578125" customWidth="1"/>
    <col min="12796" max="12796" width="12.140625" bestFit="1" customWidth="1"/>
    <col min="12797" max="12798" width="0" hidden="1" customWidth="1"/>
    <col min="12799" max="12799" width="7.85546875" customWidth="1"/>
    <col min="12800" max="12801" width="0" hidden="1" customWidth="1"/>
    <col min="12802" max="12802" width="9" customWidth="1"/>
    <col min="12803" max="12803" width="8.85546875" customWidth="1"/>
    <col min="13039" max="13039" width="18.28515625" customWidth="1"/>
    <col min="13040" max="13040" width="10.140625" customWidth="1"/>
    <col min="13041" max="13041" width="8.42578125" customWidth="1"/>
    <col min="13042" max="13043" width="0" hidden="1" customWidth="1"/>
    <col min="13044" max="13044" width="7.85546875" customWidth="1"/>
    <col min="13045" max="13046" width="0" hidden="1" customWidth="1"/>
    <col min="13047" max="13047" width="9" customWidth="1"/>
    <col min="13048" max="13048" width="8.85546875" customWidth="1"/>
    <col min="13049" max="13049" width="10.140625" customWidth="1"/>
    <col min="13050" max="13050" width="17.85546875" customWidth="1"/>
    <col min="13051" max="13051" width="10.42578125" customWidth="1"/>
    <col min="13052" max="13052" width="12.140625" bestFit="1" customWidth="1"/>
    <col min="13053" max="13054" width="0" hidden="1" customWidth="1"/>
    <col min="13055" max="13055" width="7.85546875" customWidth="1"/>
    <col min="13056" max="13057" width="0" hidden="1" customWidth="1"/>
    <col min="13058" max="13058" width="9" customWidth="1"/>
    <col min="13059" max="13059" width="8.85546875" customWidth="1"/>
    <col min="13295" max="13295" width="18.28515625" customWidth="1"/>
    <col min="13296" max="13296" width="10.140625" customWidth="1"/>
    <col min="13297" max="13297" width="8.42578125" customWidth="1"/>
    <col min="13298" max="13299" width="0" hidden="1" customWidth="1"/>
    <col min="13300" max="13300" width="7.85546875" customWidth="1"/>
    <col min="13301" max="13302" width="0" hidden="1" customWidth="1"/>
    <col min="13303" max="13303" width="9" customWidth="1"/>
    <col min="13304" max="13304" width="8.85546875" customWidth="1"/>
    <col min="13305" max="13305" width="10.140625" customWidth="1"/>
    <col min="13306" max="13306" width="17.85546875" customWidth="1"/>
    <col min="13307" max="13307" width="10.42578125" customWidth="1"/>
    <col min="13308" max="13308" width="12.140625" bestFit="1" customWidth="1"/>
    <col min="13309" max="13310" width="0" hidden="1" customWidth="1"/>
    <col min="13311" max="13311" width="7.85546875" customWidth="1"/>
    <col min="13312" max="13313" width="0" hidden="1" customWidth="1"/>
    <col min="13314" max="13314" width="9" customWidth="1"/>
    <col min="13315" max="13315" width="8.85546875" customWidth="1"/>
    <col min="13551" max="13551" width="18.28515625" customWidth="1"/>
    <col min="13552" max="13552" width="10.140625" customWidth="1"/>
    <col min="13553" max="13553" width="8.42578125" customWidth="1"/>
    <col min="13554" max="13555" width="0" hidden="1" customWidth="1"/>
    <col min="13556" max="13556" width="7.85546875" customWidth="1"/>
    <col min="13557" max="13558" width="0" hidden="1" customWidth="1"/>
    <col min="13559" max="13559" width="9" customWidth="1"/>
    <col min="13560" max="13560" width="8.85546875" customWidth="1"/>
    <col min="13561" max="13561" width="10.140625" customWidth="1"/>
    <col min="13562" max="13562" width="17.85546875" customWidth="1"/>
    <col min="13563" max="13563" width="10.42578125" customWidth="1"/>
    <col min="13564" max="13564" width="12.140625" bestFit="1" customWidth="1"/>
    <col min="13565" max="13566" width="0" hidden="1" customWidth="1"/>
    <col min="13567" max="13567" width="7.85546875" customWidth="1"/>
    <col min="13568" max="13569" width="0" hidden="1" customWidth="1"/>
    <col min="13570" max="13570" width="9" customWidth="1"/>
    <col min="13571" max="13571" width="8.85546875" customWidth="1"/>
    <col min="13807" max="13807" width="18.28515625" customWidth="1"/>
    <col min="13808" max="13808" width="10.140625" customWidth="1"/>
    <col min="13809" max="13809" width="8.42578125" customWidth="1"/>
    <col min="13810" max="13811" width="0" hidden="1" customWidth="1"/>
    <col min="13812" max="13812" width="7.85546875" customWidth="1"/>
    <col min="13813" max="13814" width="0" hidden="1" customWidth="1"/>
    <col min="13815" max="13815" width="9" customWidth="1"/>
    <col min="13816" max="13816" width="8.85546875" customWidth="1"/>
    <col min="13817" max="13817" width="10.140625" customWidth="1"/>
    <col min="13818" max="13818" width="17.85546875" customWidth="1"/>
    <col min="13819" max="13819" width="10.42578125" customWidth="1"/>
    <col min="13820" max="13820" width="12.140625" bestFit="1" customWidth="1"/>
    <col min="13821" max="13822" width="0" hidden="1" customWidth="1"/>
    <col min="13823" max="13823" width="7.85546875" customWidth="1"/>
    <col min="13824" max="13825" width="0" hidden="1" customWidth="1"/>
    <col min="13826" max="13826" width="9" customWidth="1"/>
    <col min="13827" max="13827" width="8.85546875" customWidth="1"/>
    <col min="14063" max="14063" width="18.28515625" customWidth="1"/>
    <col min="14064" max="14064" width="10.140625" customWidth="1"/>
    <col min="14065" max="14065" width="8.42578125" customWidth="1"/>
    <col min="14066" max="14067" width="0" hidden="1" customWidth="1"/>
    <col min="14068" max="14068" width="7.85546875" customWidth="1"/>
    <col min="14069" max="14070" width="0" hidden="1" customWidth="1"/>
    <col min="14071" max="14071" width="9" customWidth="1"/>
    <col min="14072" max="14072" width="8.85546875" customWidth="1"/>
    <col min="14073" max="14073" width="10.140625" customWidth="1"/>
    <col min="14074" max="14074" width="17.85546875" customWidth="1"/>
    <col min="14075" max="14075" width="10.42578125" customWidth="1"/>
    <col min="14076" max="14076" width="12.140625" bestFit="1" customWidth="1"/>
    <col min="14077" max="14078" width="0" hidden="1" customWidth="1"/>
    <col min="14079" max="14079" width="7.85546875" customWidth="1"/>
    <col min="14080" max="14081" width="0" hidden="1" customWidth="1"/>
    <col min="14082" max="14082" width="9" customWidth="1"/>
    <col min="14083" max="14083" width="8.85546875" customWidth="1"/>
    <col min="14319" max="14319" width="18.28515625" customWidth="1"/>
    <col min="14320" max="14320" width="10.140625" customWidth="1"/>
    <col min="14321" max="14321" width="8.42578125" customWidth="1"/>
    <col min="14322" max="14323" width="0" hidden="1" customWidth="1"/>
    <col min="14324" max="14324" width="7.85546875" customWidth="1"/>
    <col min="14325" max="14326" width="0" hidden="1" customWidth="1"/>
    <col min="14327" max="14327" width="9" customWidth="1"/>
    <col min="14328" max="14328" width="8.85546875" customWidth="1"/>
    <col min="14329" max="14329" width="10.140625" customWidth="1"/>
    <col min="14330" max="14330" width="17.85546875" customWidth="1"/>
    <col min="14331" max="14331" width="10.42578125" customWidth="1"/>
    <col min="14332" max="14332" width="12.140625" bestFit="1" customWidth="1"/>
    <col min="14333" max="14334" width="0" hidden="1" customWidth="1"/>
    <col min="14335" max="14335" width="7.85546875" customWidth="1"/>
    <col min="14336" max="14337" width="0" hidden="1" customWidth="1"/>
    <col min="14338" max="14338" width="9" customWidth="1"/>
    <col min="14339" max="14339" width="8.85546875" customWidth="1"/>
    <col min="14575" max="14575" width="18.28515625" customWidth="1"/>
    <col min="14576" max="14576" width="10.140625" customWidth="1"/>
    <col min="14577" max="14577" width="8.42578125" customWidth="1"/>
    <col min="14578" max="14579" width="0" hidden="1" customWidth="1"/>
    <col min="14580" max="14580" width="7.85546875" customWidth="1"/>
    <col min="14581" max="14582" width="0" hidden="1" customWidth="1"/>
    <col min="14583" max="14583" width="9" customWidth="1"/>
    <col min="14584" max="14584" width="8.85546875" customWidth="1"/>
    <col min="14585" max="14585" width="10.140625" customWidth="1"/>
    <col min="14586" max="14586" width="17.85546875" customWidth="1"/>
    <col min="14587" max="14587" width="10.42578125" customWidth="1"/>
    <col min="14588" max="14588" width="12.140625" bestFit="1" customWidth="1"/>
    <col min="14589" max="14590" width="0" hidden="1" customWidth="1"/>
    <col min="14591" max="14591" width="7.85546875" customWidth="1"/>
    <col min="14592" max="14593" width="0" hidden="1" customWidth="1"/>
    <col min="14594" max="14594" width="9" customWidth="1"/>
    <col min="14595" max="14595" width="8.85546875" customWidth="1"/>
    <col min="14831" max="14831" width="18.28515625" customWidth="1"/>
    <col min="14832" max="14832" width="10.140625" customWidth="1"/>
    <col min="14833" max="14833" width="8.42578125" customWidth="1"/>
    <col min="14834" max="14835" width="0" hidden="1" customWidth="1"/>
    <col min="14836" max="14836" width="7.85546875" customWidth="1"/>
    <col min="14837" max="14838" width="0" hidden="1" customWidth="1"/>
    <col min="14839" max="14839" width="9" customWidth="1"/>
    <col min="14840" max="14840" width="8.85546875" customWidth="1"/>
    <col min="14841" max="14841" width="10.140625" customWidth="1"/>
    <col min="14842" max="14842" width="17.85546875" customWidth="1"/>
    <col min="14843" max="14843" width="10.42578125" customWidth="1"/>
    <col min="14844" max="14844" width="12.140625" bestFit="1" customWidth="1"/>
    <col min="14845" max="14846" width="0" hidden="1" customWidth="1"/>
    <col min="14847" max="14847" width="7.85546875" customWidth="1"/>
    <col min="14848" max="14849" width="0" hidden="1" customWidth="1"/>
    <col min="14850" max="14850" width="9" customWidth="1"/>
    <col min="14851" max="14851" width="8.85546875" customWidth="1"/>
    <col min="15087" max="15087" width="18.28515625" customWidth="1"/>
    <col min="15088" max="15088" width="10.140625" customWidth="1"/>
    <col min="15089" max="15089" width="8.42578125" customWidth="1"/>
    <col min="15090" max="15091" width="0" hidden="1" customWidth="1"/>
    <col min="15092" max="15092" width="7.85546875" customWidth="1"/>
    <col min="15093" max="15094" width="0" hidden="1" customWidth="1"/>
    <col min="15095" max="15095" width="9" customWidth="1"/>
    <col min="15096" max="15096" width="8.85546875" customWidth="1"/>
    <col min="15097" max="15097" width="10.140625" customWidth="1"/>
    <col min="15098" max="15098" width="17.85546875" customWidth="1"/>
    <col min="15099" max="15099" width="10.42578125" customWidth="1"/>
    <col min="15100" max="15100" width="12.140625" bestFit="1" customWidth="1"/>
    <col min="15101" max="15102" width="0" hidden="1" customWidth="1"/>
    <col min="15103" max="15103" width="7.85546875" customWidth="1"/>
    <col min="15104" max="15105" width="0" hidden="1" customWidth="1"/>
    <col min="15106" max="15106" width="9" customWidth="1"/>
    <col min="15107" max="15107" width="8.85546875" customWidth="1"/>
    <col min="15343" max="15343" width="18.28515625" customWidth="1"/>
    <col min="15344" max="15344" width="10.140625" customWidth="1"/>
    <col min="15345" max="15345" width="8.42578125" customWidth="1"/>
    <col min="15346" max="15347" width="0" hidden="1" customWidth="1"/>
    <col min="15348" max="15348" width="7.85546875" customWidth="1"/>
    <col min="15349" max="15350" width="0" hidden="1" customWidth="1"/>
    <col min="15351" max="15351" width="9" customWidth="1"/>
    <col min="15352" max="15352" width="8.85546875" customWidth="1"/>
    <col min="15353" max="15353" width="10.140625" customWidth="1"/>
    <col min="15354" max="15354" width="17.85546875" customWidth="1"/>
    <col min="15355" max="15355" width="10.42578125" customWidth="1"/>
    <col min="15356" max="15356" width="12.140625" bestFit="1" customWidth="1"/>
    <col min="15357" max="15358" width="0" hidden="1" customWidth="1"/>
    <col min="15359" max="15359" width="7.85546875" customWidth="1"/>
    <col min="15360" max="15361" width="0" hidden="1" customWidth="1"/>
    <col min="15362" max="15362" width="9" customWidth="1"/>
    <col min="15363" max="15363" width="8.85546875" customWidth="1"/>
    <col min="15599" max="15599" width="18.28515625" customWidth="1"/>
    <col min="15600" max="15600" width="10.140625" customWidth="1"/>
    <col min="15601" max="15601" width="8.42578125" customWidth="1"/>
    <col min="15602" max="15603" width="0" hidden="1" customWidth="1"/>
    <col min="15604" max="15604" width="7.85546875" customWidth="1"/>
    <col min="15605" max="15606" width="0" hidden="1" customWidth="1"/>
    <col min="15607" max="15607" width="9" customWidth="1"/>
    <col min="15608" max="15608" width="8.85546875" customWidth="1"/>
    <col min="15609" max="15609" width="10.140625" customWidth="1"/>
    <col min="15610" max="15610" width="17.85546875" customWidth="1"/>
    <col min="15611" max="15611" width="10.42578125" customWidth="1"/>
    <col min="15612" max="15612" width="12.140625" bestFit="1" customWidth="1"/>
    <col min="15613" max="15614" width="0" hidden="1" customWidth="1"/>
    <col min="15615" max="15615" width="7.85546875" customWidth="1"/>
    <col min="15616" max="15617" width="0" hidden="1" customWidth="1"/>
    <col min="15618" max="15618" width="9" customWidth="1"/>
    <col min="15619" max="15619" width="8.85546875" customWidth="1"/>
    <col min="15855" max="15855" width="18.28515625" customWidth="1"/>
    <col min="15856" max="15856" width="10.140625" customWidth="1"/>
    <col min="15857" max="15857" width="8.42578125" customWidth="1"/>
    <col min="15858" max="15859" width="0" hidden="1" customWidth="1"/>
    <col min="15860" max="15860" width="7.85546875" customWidth="1"/>
    <col min="15861" max="15862" width="0" hidden="1" customWidth="1"/>
    <col min="15863" max="15863" width="9" customWidth="1"/>
    <col min="15864" max="15864" width="8.85546875" customWidth="1"/>
    <col min="15865" max="15865" width="10.140625" customWidth="1"/>
    <col min="15866" max="15866" width="17.85546875" customWidth="1"/>
    <col min="15867" max="15867" width="10.42578125" customWidth="1"/>
    <col min="15868" max="15868" width="12.140625" bestFit="1" customWidth="1"/>
    <col min="15869" max="15870" width="0" hidden="1" customWidth="1"/>
    <col min="15871" max="15871" width="7.85546875" customWidth="1"/>
    <col min="15872" max="15873" width="0" hidden="1" customWidth="1"/>
    <col min="15874" max="15874" width="9" customWidth="1"/>
    <col min="15875" max="15875" width="8.85546875" customWidth="1"/>
    <col min="16111" max="16111" width="18.28515625" customWidth="1"/>
    <col min="16112" max="16112" width="10.140625" customWidth="1"/>
    <col min="16113" max="16113" width="8.42578125" customWidth="1"/>
    <col min="16114" max="16115" width="0" hidden="1" customWidth="1"/>
    <col min="16116" max="16116" width="7.85546875" customWidth="1"/>
    <col min="16117" max="16118" width="0" hidden="1" customWidth="1"/>
    <col min="16119" max="16119" width="9" customWidth="1"/>
    <col min="16120" max="16120" width="8.85546875" customWidth="1"/>
    <col min="16121" max="16121" width="10.140625" customWidth="1"/>
    <col min="16122" max="16122" width="17.85546875" customWidth="1"/>
    <col min="16123" max="16123" width="10.42578125" customWidth="1"/>
    <col min="16124" max="16124" width="12.140625" bestFit="1" customWidth="1"/>
    <col min="16125" max="16126" width="0" hidden="1" customWidth="1"/>
    <col min="16127" max="16127" width="7.85546875" customWidth="1"/>
    <col min="16128" max="16129" width="0" hidden="1" customWidth="1"/>
    <col min="16130" max="16130" width="9" customWidth="1"/>
    <col min="16131" max="16131" width="8.85546875" customWidth="1"/>
  </cols>
  <sheetData>
    <row r="2" spans="1:16" ht="19.5" customHeight="1" x14ac:dyDescent="0.35">
      <c r="A2" s="643" t="s">
        <v>609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3"/>
      <c r="P2" s="3"/>
    </row>
    <row r="3" spans="1:16" ht="18" customHeight="1" x14ac:dyDescent="0.35">
      <c r="A3" s="643" t="s">
        <v>610</v>
      </c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</row>
    <row r="4" spans="1:16" ht="14.25" customHeight="1" x14ac:dyDescent="0.25">
      <c r="A4" s="1"/>
      <c r="B4" s="2"/>
      <c r="C4" s="1"/>
      <c r="D4" s="2"/>
      <c r="E4" s="1"/>
      <c r="F4" s="1"/>
      <c r="G4" s="2"/>
      <c r="H4" s="2"/>
      <c r="I4" s="639"/>
      <c r="J4" s="639"/>
      <c r="K4" s="639"/>
      <c r="L4" s="639"/>
      <c r="M4" s="639"/>
      <c r="N4" s="1"/>
      <c r="O4" s="2"/>
      <c r="P4" s="4"/>
    </row>
    <row r="5" spans="1:16" ht="16.5" customHeight="1" x14ac:dyDescent="0.25">
      <c r="B5" s="5"/>
      <c r="C5" s="6" t="s">
        <v>2</v>
      </c>
      <c r="D5" s="5"/>
      <c r="E5" s="7"/>
      <c r="F5" s="7"/>
      <c r="G5" s="2"/>
      <c r="H5" s="2"/>
      <c r="I5" s="2"/>
      <c r="J5" s="1"/>
      <c r="K5" s="6" t="s">
        <v>3</v>
      </c>
      <c r="M5" s="343"/>
      <c r="O5" s="5"/>
      <c r="P5" s="7"/>
    </row>
    <row r="6" spans="1:16" ht="16.5" customHeight="1" x14ac:dyDescent="0.25">
      <c r="B6" s="9"/>
      <c r="C6" s="10" t="s">
        <v>4</v>
      </c>
      <c r="K6" s="11" t="s">
        <v>5</v>
      </c>
      <c r="M6" s="12"/>
      <c r="N6" s="1"/>
      <c r="O6" s="2"/>
      <c r="P6" s="4"/>
    </row>
    <row r="7" spans="1:16" ht="13.5" customHeight="1" x14ac:dyDescent="0.25">
      <c r="A7" s="1"/>
      <c r="B7" s="2"/>
      <c r="C7" s="1"/>
      <c r="D7" s="2"/>
      <c r="E7" s="1"/>
      <c r="F7" s="1"/>
      <c r="G7" s="2"/>
      <c r="H7" s="2"/>
      <c r="I7" s="2"/>
      <c r="J7" s="1"/>
      <c r="K7" s="1"/>
      <c r="L7" s="1"/>
      <c r="M7" s="2"/>
      <c r="N7" s="1"/>
      <c r="O7" s="2"/>
      <c r="P7" s="4"/>
    </row>
    <row r="8" spans="1:16" ht="24" customHeight="1" x14ac:dyDescent="0.25">
      <c r="A8" s="13" t="s">
        <v>6</v>
      </c>
      <c r="B8" s="14"/>
      <c r="C8" s="444" t="s">
        <v>7</v>
      </c>
      <c r="D8" s="13" t="s">
        <v>7</v>
      </c>
      <c r="E8" s="13"/>
      <c r="F8" s="16"/>
      <c r="G8" s="13"/>
      <c r="H8" s="13"/>
      <c r="I8" s="13"/>
      <c r="J8" s="13"/>
      <c r="K8" s="445" t="s">
        <v>8</v>
      </c>
      <c r="L8" s="16"/>
      <c r="M8" s="16"/>
      <c r="N8" s="16"/>
      <c r="O8" s="17"/>
      <c r="P8" s="6"/>
    </row>
    <row r="9" spans="1:16" ht="24" customHeight="1" x14ac:dyDescent="0.25">
      <c r="A9" s="13" t="s">
        <v>9</v>
      </c>
      <c r="B9" s="20"/>
      <c r="C9" s="21"/>
      <c r="D9" s="19"/>
      <c r="E9" s="19"/>
      <c r="F9" s="19"/>
      <c r="G9" s="19"/>
      <c r="H9" s="19"/>
      <c r="I9" s="13" t="s">
        <v>10</v>
      </c>
      <c r="J9" s="19"/>
      <c r="L9" s="13" t="s">
        <v>11</v>
      </c>
      <c r="O9" s="20"/>
      <c r="P9" s="18"/>
    </row>
    <row r="10" spans="1:16" ht="24" customHeight="1" x14ac:dyDescent="0.25">
      <c r="A10" s="23" t="s">
        <v>12</v>
      </c>
      <c r="B10" s="23"/>
      <c r="C10" s="24" t="s">
        <v>13</v>
      </c>
      <c r="D10" s="23"/>
      <c r="E10" s="23"/>
      <c r="F10" s="443" t="s">
        <v>14</v>
      </c>
      <c r="G10" s="23"/>
      <c r="H10" s="23"/>
      <c r="J10" s="392"/>
      <c r="K10" s="23" t="s">
        <v>15</v>
      </c>
      <c r="L10" s="23"/>
      <c r="M10" s="23"/>
      <c r="N10" s="23"/>
      <c r="O10" s="23"/>
      <c r="P10" s="23"/>
    </row>
    <row r="11" spans="1:16" ht="24" customHeight="1" x14ac:dyDescent="0.25">
      <c r="A11" s="23" t="s">
        <v>16</v>
      </c>
      <c r="B11" s="26"/>
      <c r="C11" s="23" t="s">
        <v>17</v>
      </c>
      <c r="D11" s="23" t="s">
        <v>17</v>
      </c>
      <c r="E11" s="23"/>
      <c r="F11" s="23"/>
      <c r="G11" s="23"/>
      <c r="H11" s="23"/>
      <c r="I11" s="23"/>
      <c r="K11" s="23"/>
      <c r="L11" s="23"/>
      <c r="M11" s="23"/>
      <c r="N11" s="23"/>
      <c r="O11" s="26"/>
      <c r="P11" s="28"/>
    </row>
    <row r="12" spans="1:16" ht="24" customHeight="1" thickBot="1" x14ac:dyDescent="0.3">
      <c r="A12" s="30" t="s">
        <v>18</v>
      </c>
      <c r="B12" s="24"/>
      <c r="C12" s="23"/>
      <c r="D12" s="31"/>
      <c r="E12" s="31"/>
      <c r="F12" s="31"/>
      <c r="G12" s="31"/>
      <c r="H12" s="31"/>
      <c r="I12" s="23" t="s">
        <v>19</v>
      </c>
      <c r="J12" s="31"/>
      <c r="K12" s="31"/>
      <c r="M12" s="32"/>
      <c r="N12" s="33"/>
      <c r="O12" s="34"/>
      <c r="P12" s="35"/>
    </row>
    <row r="13" spans="1:16" ht="30.75" customHeight="1" thickBot="1" x14ac:dyDescent="0.3">
      <c r="A13" s="37" t="s">
        <v>20</v>
      </c>
      <c r="B13" s="38"/>
      <c r="C13" s="1" t="s">
        <v>21</v>
      </c>
      <c r="D13" s="39"/>
      <c r="E13" s="40"/>
      <c r="F13" s="40"/>
      <c r="G13" s="41"/>
      <c r="H13" s="41"/>
      <c r="I13" s="449" t="s">
        <v>26</v>
      </c>
      <c r="J13" s="449"/>
      <c r="K13" s="449"/>
      <c r="L13" s="440"/>
      <c r="M13" s="440"/>
      <c r="N13" s="440"/>
      <c r="O13" s="441"/>
      <c r="P13" s="446"/>
    </row>
    <row r="14" spans="1:16" ht="19.5" customHeight="1" x14ac:dyDescent="0.25">
      <c r="A14" s="40"/>
      <c r="B14" s="42"/>
      <c r="C14" s="43" t="s">
        <v>23</v>
      </c>
      <c r="D14" s="39"/>
      <c r="E14" s="40"/>
      <c r="F14" s="40"/>
      <c r="G14" s="40"/>
      <c r="H14" s="40"/>
      <c r="I14" s="685"/>
      <c r="J14" s="685"/>
      <c r="K14" s="685"/>
      <c r="L14" s="685"/>
      <c r="M14" s="685"/>
      <c r="N14" s="685"/>
      <c r="O14" s="442"/>
      <c r="P14" s="442"/>
    </row>
    <row r="15" spans="1:16" ht="19.5" customHeight="1" x14ac:dyDescent="0.25">
      <c r="A15" s="40"/>
      <c r="B15" s="42"/>
      <c r="C15" s="43" t="s">
        <v>24</v>
      </c>
      <c r="D15" s="39"/>
      <c r="E15" s="40"/>
      <c r="F15" s="40"/>
      <c r="G15" s="40"/>
      <c r="H15" s="40"/>
      <c r="I15" s="685"/>
      <c r="J15" s="685"/>
      <c r="K15" s="685"/>
      <c r="L15" s="685"/>
      <c r="M15" s="685"/>
      <c r="N15" s="685"/>
      <c r="O15" s="442"/>
      <c r="P15" s="442"/>
    </row>
    <row r="16" spans="1:16" ht="19.5" customHeight="1" x14ac:dyDescent="0.25">
      <c r="A16" s="437"/>
      <c r="B16" s="42"/>
      <c r="C16" s="438" t="s">
        <v>25</v>
      </c>
      <c r="D16" s="439"/>
      <c r="E16" s="437"/>
      <c r="F16" s="437"/>
      <c r="G16" s="437"/>
      <c r="H16" s="437"/>
      <c r="I16" s="685"/>
      <c r="J16" s="685"/>
      <c r="K16" s="685"/>
      <c r="L16" s="685"/>
      <c r="M16" s="685"/>
      <c r="N16" s="685"/>
      <c r="O16" s="442"/>
      <c r="P16" s="442"/>
    </row>
    <row r="17" spans="1:14" ht="15.75" thickBot="1" x14ac:dyDescent="0.3"/>
    <row r="18" spans="1:14" ht="21" customHeight="1" thickBot="1" x14ac:dyDescent="0.3">
      <c r="A18" s="418" t="s">
        <v>554</v>
      </c>
      <c r="B18" s="661"/>
      <c r="C18" s="661"/>
      <c r="D18" s="661"/>
      <c r="E18" s="661"/>
      <c r="F18" s="661"/>
      <c r="G18" s="662"/>
      <c r="H18" s="662"/>
      <c r="I18" s="662"/>
      <c r="J18" s="662"/>
      <c r="K18" s="662"/>
      <c r="L18" s="117" t="s">
        <v>27</v>
      </c>
      <c r="M18" s="117" t="s">
        <v>555</v>
      </c>
      <c r="N18" s="419" t="s">
        <v>31</v>
      </c>
    </row>
    <row r="19" spans="1:14" ht="15.75" x14ac:dyDescent="0.25">
      <c r="A19" s="328" t="s">
        <v>434</v>
      </c>
      <c r="B19" s="660" t="s">
        <v>773</v>
      </c>
      <c r="C19" s="660"/>
      <c r="D19" s="660"/>
      <c r="E19" s="660"/>
      <c r="F19" s="660"/>
      <c r="G19" s="660" t="s">
        <v>556</v>
      </c>
      <c r="H19" s="660"/>
      <c r="I19" s="660"/>
      <c r="J19" s="660"/>
      <c r="K19" s="660"/>
      <c r="L19" s="544"/>
      <c r="M19" s="540">
        <v>144</v>
      </c>
      <c r="N19" s="423">
        <f>L19*M19</f>
        <v>0</v>
      </c>
    </row>
    <row r="20" spans="1:14" ht="15.75" x14ac:dyDescent="0.25">
      <c r="A20" s="328" t="s">
        <v>435</v>
      </c>
      <c r="B20" s="660" t="s">
        <v>773</v>
      </c>
      <c r="C20" s="660"/>
      <c r="D20" s="660"/>
      <c r="E20" s="660"/>
      <c r="F20" s="660"/>
      <c r="G20" s="660" t="s">
        <v>556</v>
      </c>
      <c r="H20" s="660"/>
      <c r="I20" s="660"/>
      <c r="J20" s="660"/>
      <c r="K20" s="660"/>
      <c r="L20" s="545"/>
      <c r="M20" s="539">
        <v>152</v>
      </c>
      <c r="N20" s="423">
        <f t="shared" ref="N20:N23" si="0">L20*M20</f>
        <v>0</v>
      </c>
    </row>
    <row r="21" spans="1:14" ht="15.75" x14ac:dyDescent="0.25">
      <c r="A21" s="328" t="s">
        <v>436</v>
      </c>
      <c r="B21" s="660" t="s">
        <v>773</v>
      </c>
      <c r="C21" s="660"/>
      <c r="D21" s="660"/>
      <c r="E21" s="660"/>
      <c r="F21" s="660"/>
      <c r="G21" s="660" t="s">
        <v>556</v>
      </c>
      <c r="H21" s="660"/>
      <c r="I21" s="660"/>
      <c r="J21" s="660"/>
      <c r="K21" s="660"/>
      <c r="L21" s="545"/>
      <c r="M21" s="539">
        <v>160</v>
      </c>
      <c r="N21" s="423">
        <f t="shared" si="0"/>
        <v>0</v>
      </c>
    </row>
    <row r="22" spans="1:14" ht="15.75" x14ac:dyDescent="0.25">
      <c r="A22" s="328" t="s">
        <v>437</v>
      </c>
      <c r="B22" s="659" t="s">
        <v>557</v>
      </c>
      <c r="C22" s="659"/>
      <c r="D22" s="659"/>
      <c r="E22" s="659"/>
      <c r="F22" s="659"/>
      <c r="G22" s="660" t="s">
        <v>556</v>
      </c>
      <c r="H22" s="660"/>
      <c r="I22" s="660"/>
      <c r="J22" s="660"/>
      <c r="K22" s="660"/>
      <c r="L22" s="544"/>
      <c r="M22" s="539">
        <v>271</v>
      </c>
      <c r="N22" s="423">
        <f t="shared" si="0"/>
        <v>0</v>
      </c>
    </row>
    <row r="23" spans="1:14" ht="16.5" thickBot="1" x14ac:dyDescent="0.3">
      <c r="A23" s="328" t="s">
        <v>438</v>
      </c>
      <c r="B23" s="659" t="s">
        <v>557</v>
      </c>
      <c r="C23" s="659"/>
      <c r="D23" s="659"/>
      <c r="E23" s="659"/>
      <c r="F23" s="659"/>
      <c r="G23" s="660" t="s">
        <v>556</v>
      </c>
      <c r="H23" s="660"/>
      <c r="I23" s="660"/>
      <c r="J23" s="660"/>
      <c r="K23" s="660"/>
      <c r="L23" s="425"/>
      <c r="M23" s="539">
        <v>277</v>
      </c>
      <c r="N23" s="423">
        <f t="shared" si="0"/>
        <v>0</v>
      </c>
    </row>
    <row r="24" spans="1:14" ht="34.5" customHeight="1" thickBot="1" x14ac:dyDescent="0.3">
      <c r="A24" s="418" t="s">
        <v>558</v>
      </c>
      <c r="B24" s="661"/>
      <c r="C24" s="661"/>
      <c r="D24" s="661"/>
      <c r="E24" s="661"/>
      <c r="F24" s="661"/>
      <c r="G24" s="663" t="s">
        <v>559</v>
      </c>
      <c r="H24" s="663"/>
      <c r="I24" s="663"/>
      <c r="J24" s="663"/>
      <c r="K24" s="663"/>
      <c r="L24" s="117" t="s">
        <v>27</v>
      </c>
      <c r="M24" s="117" t="s">
        <v>555</v>
      </c>
      <c r="N24" s="419" t="s">
        <v>31</v>
      </c>
    </row>
    <row r="25" spans="1:14" ht="15.75" customHeight="1" x14ac:dyDescent="0.25">
      <c r="A25" s="426" t="s">
        <v>560</v>
      </c>
      <c r="B25" s="660" t="s">
        <v>561</v>
      </c>
      <c r="C25" s="660"/>
      <c r="D25" s="660"/>
      <c r="E25" s="660"/>
      <c r="F25" s="660"/>
      <c r="G25" s="664" t="s">
        <v>562</v>
      </c>
      <c r="H25" s="664"/>
      <c r="I25" s="664"/>
      <c r="J25" s="664"/>
      <c r="K25" s="664"/>
      <c r="L25" s="421"/>
      <c r="M25" s="422">
        <v>134</v>
      </c>
      <c r="N25" s="423">
        <f>L25*M25</f>
        <v>0</v>
      </c>
    </row>
    <row r="26" spans="1:14" ht="15.75" customHeight="1" x14ac:dyDescent="0.25">
      <c r="A26" s="427" t="s">
        <v>563</v>
      </c>
      <c r="B26" s="665" t="s">
        <v>564</v>
      </c>
      <c r="C26" s="665"/>
      <c r="D26" s="665"/>
      <c r="E26" s="665"/>
      <c r="F26" s="665"/>
      <c r="G26" s="664" t="s">
        <v>565</v>
      </c>
      <c r="H26" s="664"/>
      <c r="I26" s="664"/>
      <c r="J26" s="664"/>
      <c r="K26" s="664"/>
      <c r="L26" s="421"/>
      <c r="M26" s="422">
        <v>134</v>
      </c>
      <c r="N26" s="423">
        <f t="shared" ref="N26:N28" si="1">L26*M26</f>
        <v>0</v>
      </c>
    </row>
    <row r="27" spans="1:14" ht="15.75" customHeight="1" x14ac:dyDescent="0.25">
      <c r="A27" s="428" t="s">
        <v>566</v>
      </c>
      <c r="B27" s="666" t="s">
        <v>567</v>
      </c>
      <c r="C27" s="667"/>
      <c r="D27" s="667"/>
      <c r="E27" s="667"/>
      <c r="F27" s="668"/>
      <c r="G27" s="664" t="s">
        <v>568</v>
      </c>
      <c r="H27" s="664"/>
      <c r="I27" s="664"/>
      <c r="J27" s="664"/>
      <c r="K27" s="664"/>
      <c r="L27" s="421"/>
      <c r="M27" s="422">
        <v>176</v>
      </c>
      <c r="N27" s="423">
        <f t="shared" si="1"/>
        <v>0</v>
      </c>
    </row>
    <row r="28" spans="1:14" ht="15.75" customHeight="1" thickBot="1" x14ac:dyDescent="0.3">
      <c r="A28" s="424" t="s">
        <v>569</v>
      </c>
      <c r="B28" s="669" t="s">
        <v>570</v>
      </c>
      <c r="C28" s="670"/>
      <c r="D28" s="670"/>
      <c r="E28" s="670"/>
      <c r="F28" s="671"/>
      <c r="G28" s="664" t="s">
        <v>568</v>
      </c>
      <c r="H28" s="664"/>
      <c r="I28" s="664"/>
      <c r="J28" s="664"/>
      <c r="K28" s="664"/>
      <c r="L28" s="421"/>
      <c r="M28" s="422">
        <v>176</v>
      </c>
      <c r="N28" s="423">
        <f t="shared" si="1"/>
        <v>0</v>
      </c>
    </row>
    <row r="29" spans="1:14" ht="34.5" customHeight="1" thickBot="1" x14ac:dyDescent="0.3">
      <c r="A29" s="418" t="s">
        <v>571</v>
      </c>
      <c r="B29" s="661"/>
      <c r="C29" s="661"/>
      <c r="D29" s="661"/>
      <c r="E29" s="661"/>
      <c r="F29" s="661"/>
      <c r="G29" s="663" t="s">
        <v>572</v>
      </c>
      <c r="H29" s="663"/>
      <c r="I29" s="663"/>
      <c r="J29" s="663"/>
      <c r="K29" s="663"/>
      <c r="L29" s="117" t="s">
        <v>27</v>
      </c>
      <c r="M29" s="117" t="s">
        <v>555</v>
      </c>
      <c r="N29" s="419" t="s">
        <v>31</v>
      </c>
    </row>
    <row r="30" spans="1:14" ht="16.5" customHeight="1" x14ac:dyDescent="0.25">
      <c r="A30" s="427" t="s">
        <v>573</v>
      </c>
      <c r="B30" s="660" t="s">
        <v>561</v>
      </c>
      <c r="C30" s="660"/>
      <c r="D30" s="660"/>
      <c r="E30" s="660"/>
      <c r="F30" s="660"/>
      <c r="G30" s="660" t="s">
        <v>574</v>
      </c>
      <c r="H30" s="660"/>
      <c r="I30" s="660"/>
      <c r="J30" s="660"/>
      <c r="K30" s="660"/>
      <c r="L30" s="421"/>
      <c r="M30" s="422">
        <v>134</v>
      </c>
      <c r="N30" s="423">
        <f>L30*M30</f>
        <v>0</v>
      </c>
    </row>
    <row r="31" spans="1:14" ht="16.5" customHeight="1" x14ac:dyDescent="0.25">
      <c r="A31" s="427" t="s">
        <v>575</v>
      </c>
      <c r="B31" s="665" t="s">
        <v>564</v>
      </c>
      <c r="C31" s="665"/>
      <c r="D31" s="665"/>
      <c r="E31" s="665"/>
      <c r="F31" s="665"/>
      <c r="G31" s="660" t="s">
        <v>574</v>
      </c>
      <c r="H31" s="660"/>
      <c r="I31" s="660"/>
      <c r="J31" s="660"/>
      <c r="K31" s="660"/>
      <c r="L31" s="421"/>
      <c r="M31" s="422">
        <v>134</v>
      </c>
      <c r="N31" s="423">
        <f t="shared" ref="N31:N33" si="2">L31*M31</f>
        <v>0</v>
      </c>
    </row>
    <row r="32" spans="1:14" ht="16.5" customHeight="1" x14ac:dyDescent="0.25">
      <c r="A32" s="429" t="s">
        <v>576</v>
      </c>
      <c r="B32" s="666" t="s">
        <v>567</v>
      </c>
      <c r="C32" s="667"/>
      <c r="D32" s="667"/>
      <c r="E32" s="667"/>
      <c r="F32" s="668"/>
      <c r="G32" s="660" t="s">
        <v>577</v>
      </c>
      <c r="H32" s="660"/>
      <c r="I32" s="660"/>
      <c r="J32" s="660"/>
      <c r="K32" s="660"/>
      <c r="L32" s="421"/>
      <c r="M32" s="422">
        <v>176</v>
      </c>
      <c r="N32" s="423">
        <f t="shared" si="2"/>
        <v>0</v>
      </c>
    </row>
    <row r="33" spans="1:14" ht="16.5" customHeight="1" thickBot="1" x14ac:dyDescent="0.3">
      <c r="A33" s="429" t="s">
        <v>578</v>
      </c>
      <c r="B33" s="669" t="s">
        <v>570</v>
      </c>
      <c r="C33" s="670"/>
      <c r="D33" s="670"/>
      <c r="E33" s="670"/>
      <c r="F33" s="671"/>
      <c r="G33" s="660" t="s">
        <v>577</v>
      </c>
      <c r="H33" s="660"/>
      <c r="I33" s="660"/>
      <c r="J33" s="660"/>
      <c r="K33" s="660"/>
      <c r="L33" s="421"/>
      <c r="M33" s="422">
        <v>176</v>
      </c>
      <c r="N33" s="423">
        <f t="shared" si="2"/>
        <v>0</v>
      </c>
    </row>
    <row r="34" spans="1:14" ht="21" customHeight="1" thickBot="1" x14ac:dyDescent="0.3">
      <c r="A34" s="418" t="s">
        <v>579</v>
      </c>
      <c r="B34" s="678"/>
      <c r="C34" s="678"/>
      <c r="D34" s="678"/>
      <c r="E34" s="678"/>
      <c r="F34" s="678"/>
      <c r="G34" s="679"/>
      <c r="H34" s="679"/>
      <c r="I34" s="679"/>
      <c r="J34" s="679"/>
      <c r="K34" s="679"/>
      <c r="L34" s="117" t="s">
        <v>27</v>
      </c>
      <c r="M34" s="117" t="s">
        <v>555</v>
      </c>
      <c r="N34" s="419" t="s">
        <v>31</v>
      </c>
    </row>
    <row r="35" spans="1:14" ht="16.5" customHeight="1" x14ac:dyDescent="0.25">
      <c r="A35" s="420" t="s">
        <v>580</v>
      </c>
      <c r="B35" s="686" t="s">
        <v>581</v>
      </c>
      <c r="C35" s="690"/>
      <c r="D35" s="690"/>
      <c r="E35" s="690"/>
      <c r="F35" s="690"/>
      <c r="G35" s="660" t="s">
        <v>582</v>
      </c>
      <c r="H35" s="660"/>
      <c r="I35" s="660"/>
      <c r="J35" s="660"/>
      <c r="K35" s="660"/>
      <c r="L35" s="421"/>
      <c r="M35" s="422">
        <v>58</v>
      </c>
      <c r="N35" s="423">
        <f>L35*M35</f>
        <v>0</v>
      </c>
    </row>
    <row r="36" spans="1:14" ht="16.5" customHeight="1" x14ac:dyDescent="0.25">
      <c r="A36" s="133" t="s">
        <v>583</v>
      </c>
      <c r="B36" s="665" t="s">
        <v>584</v>
      </c>
      <c r="C36" s="665"/>
      <c r="D36" s="665"/>
      <c r="E36" s="665"/>
      <c r="F36" s="665"/>
      <c r="G36" s="665" t="s">
        <v>585</v>
      </c>
      <c r="H36" s="665"/>
      <c r="I36" s="665"/>
      <c r="J36" s="665"/>
      <c r="K36" s="665"/>
      <c r="L36" s="421"/>
      <c r="M36" s="432">
        <v>62</v>
      </c>
      <c r="N36" s="423">
        <f t="shared" ref="N36:N37" si="3">L36*M36</f>
        <v>0</v>
      </c>
    </row>
    <row r="37" spans="1:14" ht="16.5" customHeight="1" thickBot="1" x14ac:dyDescent="0.3">
      <c r="A37" s="431" t="s">
        <v>599</v>
      </c>
      <c r="B37" s="689" t="s">
        <v>601</v>
      </c>
      <c r="C37" s="689"/>
      <c r="D37" s="689"/>
      <c r="E37" s="689"/>
      <c r="F37" s="689"/>
      <c r="G37" s="687" t="s">
        <v>600</v>
      </c>
      <c r="H37" s="687"/>
      <c r="I37" s="687"/>
      <c r="J37" s="687"/>
      <c r="K37" s="688"/>
      <c r="L37" s="421"/>
      <c r="M37" s="430">
        <v>69</v>
      </c>
      <c r="N37" s="423">
        <f t="shared" si="3"/>
        <v>0</v>
      </c>
    </row>
    <row r="38" spans="1:14" ht="21" customHeight="1" thickBot="1" x14ac:dyDescent="0.3">
      <c r="A38" s="418" t="s">
        <v>586</v>
      </c>
      <c r="B38" s="678"/>
      <c r="C38" s="678"/>
      <c r="D38" s="678"/>
      <c r="E38" s="678"/>
      <c r="F38" s="678"/>
      <c r="G38" s="679"/>
      <c r="H38" s="679"/>
      <c r="I38" s="679"/>
      <c r="J38" s="679"/>
      <c r="K38" s="679"/>
      <c r="L38" s="433" t="s">
        <v>27</v>
      </c>
      <c r="M38" s="117" t="s">
        <v>555</v>
      </c>
      <c r="N38" s="419" t="s">
        <v>31</v>
      </c>
    </row>
    <row r="39" spans="1:14" ht="16.5" customHeight="1" x14ac:dyDescent="0.25">
      <c r="A39" s="420" t="s">
        <v>587</v>
      </c>
      <c r="B39" s="660" t="s">
        <v>561</v>
      </c>
      <c r="C39" s="660"/>
      <c r="D39" s="660"/>
      <c r="E39" s="660"/>
      <c r="F39" s="686"/>
      <c r="G39" s="674" t="s">
        <v>590</v>
      </c>
      <c r="H39" s="674"/>
      <c r="I39" s="674"/>
      <c r="J39" s="674"/>
      <c r="K39" s="674"/>
      <c r="L39" s="421"/>
      <c r="M39" s="422">
        <v>234</v>
      </c>
      <c r="N39" s="423">
        <f>L39*M39</f>
        <v>0</v>
      </c>
    </row>
    <row r="40" spans="1:14" ht="16.5" customHeight="1" x14ac:dyDescent="0.25">
      <c r="A40" s="420" t="s">
        <v>588</v>
      </c>
      <c r="B40" s="665" t="s">
        <v>564</v>
      </c>
      <c r="C40" s="665"/>
      <c r="D40" s="665"/>
      <c r="E40" s="665"/>
      <c r="F40" s="666"/>
      <c r="G40" s="675" t="s">
        <v>591</v>
      </c>
      <c r="H40" s="675"/>
      <c r="I40" s="675"/>
      <c r="J40" s="675"/>
      <c r="K40" s="675"/>
      <c r="L40" s="421"/>
      <c r="M40" s="422">
        <v>234</v>
      </c>
      <c r="N40" s="423">
        <f t="shared" ref="N40:N41" si="4">L40*M40</f>
        <v>0</v>
      </c>
    </row>
    <row r="41" spans="1:14" ht="16.5" customHeight="1" thickBot="1" x14ac:dyDescent="0.3">
      <c r="A41" s="420" t="s">
        <v>589</v>
      </c>
      <c r="B41" s="666" t="s">
        <v>567</v>
      </c>
      <c r="C41" s="667"/>
      <c r="D41" s="667"/>
      <c r="E41" s="667"/>
      <c r="F41" s="668"/>
      <c r="G41" s="675" t="s">
        <v>592</v>
      </c>
      <c r="H41" s="675"/>
      <c r="I41" s="675"/>
      <c r="J41" s="675"/>
      <c r="K41" s="675"/>
      <c r="L41" s="421"/>
      <c r="M41" s="422">
        <v>234</v>
      </c>
      <c r="N41" s="423">
        <f t="shared" si="4"/>
        <v>0</v>
      </c>
    </row>
    <row r="42" spans="1:14" ht="48.75" customHeight="1" thickBot="1" x14ac:dyDescent="0.3">
      <c r="A42" s="434" t="s">
        <v>593</v>
      </c>
      <c r="B42" s="676"/>
      <c r="C42" s="676"/>
      <c r="D42" s="676"/>
      <c r="E42" s="676"/>
      <c r="F42" s="676"/>
      <c r="G42" s="677" t="s">
        <v>602</v>
      </c>
      <c r="H42" s="677"/>
      <c r="I42" s="677"/>
      <c r="J42" s="677"/>
      <c r="K42" s="677"/>
      <c r="L42" s="433" t="s">
        <v>27</v>
      </c>
      <c r="M42" s="117" t="s">
        <v>555</v>
      </c>
      <c r="N42" s="419" t="s">
        <v>31</v>
      </c>
    </row>
    <row r="43" spans="1:14" ht="15.75" x14ac:dyDescent="0.25">
      <c r="A43" s="133" t="s">
        <v>594</v>
      </c>
      <c r="B43" s="665" t="s">
        <v>603</v>
      </c>
      <c r="C43" s="665"/>
      <c r="D43" s="665"/>
      <c r="E43" s="665"/>
      <c r="F43" s="665"/>
      <c r="G43" s="672" t="s">
        <v>608</v>
      </c>
      <c r="H43" s="672"/>
      <c r="I43" s="672"/>
      <c r="J43" s="672"/>
      <c r="K43" s="672"/>
      <c r="L43" s="421"/>
      <c r="M43" s="422">
        <v>215</v>
      </c>
      <c r="N43" s="423">
        <f>M43*L43</f>
        <v>0</v>
      </c>
    </row>
    <row r="44" spans="1:14" ht="15.75" customHeight="1" x14ac:dyDescent="0.25">
      <c r="A44" s="435" t="s">
        <v>595</v>
      </c>
      <c r="B44" s="665" t="s">
        <v>604</v>
      </c>
      <c r="C44" s="665"/>
      <c r="D44" s="665"/>
      <c r="E44" s="665"/>
      <c r="F44" s="665"/>
      <c r="G44" s="673"/>
      <c r="H44" s="673"/>
      <c r="I44" s="673"/>
      <c r="J44" s="673"/>
      <c r="K44" s="673"/>
      <c r="L44" s="421"/>
      <c r="M44" s="422">
        <v>215</v>
      </c>
      <c r="N44" s="423">
        <f t="shared" ref="N44:N47" si="5">M44*L44</f>
        <v>0</v>
      </c>
    </row>
    <row r="45" spans="1:14" ht="15.75" customHeight="1" x14ac:dyDescent="0.25">
      <c r="A45" s="435" t="s">
        <v>596</v>
      </c>
      <c r="B45" s="665" t="s">
        <v>605</v>
      </c>
      <c r="C45" s="665"/>
      <c r="D45" s="665"/>
      <c r="E45" s="665"/>
      <c r="F45" s="665"/>
      <c r="G45" s="673"/>
      <c r="H45" s="673"/>
      <c r="I45" s="673"/>
      <c r="J45" s="673"/>
      <c r="K45" s="673"/>
      <c r="L45" s="421"/>
      <c r="M45" s="422">
        <v>237</v>
      </c>
      <c r="N45" s="423">
        <f t="shared" si="5"/>
        <v>0</v>
      </c>
    </row>
    <row r="46" spans="1:14" ht="15.75" customHeight="1" x14ac:dyDescent="0.25">
      <c r="A46" s="435" t="s">
        <v>597</v>
      </c>
      <c r="B46" s="665" t="s">
        <v>606</v>
      </c>
      <c r="C46" s="665"/>
      <c r="D46" s="665"/>
      <c r="E46" s="665"/>
      <c r="F46" s="665"/>
      <c r="G46" s="673"/>
      <c r="H46" s="673"/>
      <c r="I46" s="673"/>
      <c r="J46" s="673"/>
      <c r="K46" s="673"/>
      <c r="L46" s="421"/>
      <c r="M46" s="422">
        <v>237</v>
      </c>
      <c r="N46" s="423">
        <f t="shared" si="5"/>
        <v>0</v>
      </c>
    </row>
    <row r="47" spans="1:14" ht="15.75" customHeight="1" x14ac:dyDescent="0.25">
      <c r="A47" s="435" t="s">
        <v>598</v>
      </c>
      <c r="B47" s="665" t="s">
        <v>607</v>
      </c>
      <c r="C47" s="665"/>
      <c r="D47" s="665"/>
      <c r="E47" s="665"/>
      <c r="F47" s="665"/>
      <c r="G47" s="673"/>
      <c r="H47" s="673"/>
      <c r="I47" s="673"/>
      <c r="J47" s="673"/>
      <c r="K47" s="673"/>
      <c r="L47" s="421"/>
      <c r="M47" s="422">
        <v>237</v>
      </c>
      <c r="N47" s="423">
        <f t="shared" si="5"/>
        <v>0</v>
      </c>
    </row>
    <row r="49" spans="2:14" ht="15.75" thickBot="1" x14ac:dyDescent="0.3"/>
    <row r="50" spans="2:14" x14ac:dyDescent="0.25">
      <c r="B50" s="451"/>
      <c r="C50" s="358"/>
      <c r="D50" s="358"/>
      <c r="E50" s="358"/>
      <c r="F50" s="358"/>
      <c r="G50" s="358"/>
      <c r="H50" s="358"/>
      <c r="I50" s="358"/>
      <c r="J50" s="358"/>
      <c r="K50" s="358"/>
      <c r="L50" s="358"/>
      <c r="M50" s="358"/>
      <c r="N50" s="452"/>
    </row>
    <row r="51" spans="2:14" ht="15.75" x14ac:dyDescent="0.25">
      <c r="B51" s="454"/>
      <c r="C51" s="491" t="s">
        <v>78</v>
      </c>
      <c r="D51" s="252"/>
      <c r="E51" s="252"/>
      <c r="F51" s="252"/>
      <c r="G51" s="252"/>
      <c r="H51" s="252"/>
      <c r="I51" s="252"/>
      <c r="J51" s="252"/>
      <c r="K51" s="453" t="s">
        <v>611</v>
      </c>
      <c r="L51" s="252"/>
      <c r="M51" s="680">
        <f>SUM(N19:N47)</f>
        <v>0</v>
      </c>
      <c r="N51" s="681"/>
    </row>
    <row r="52" spans="2:14" ht="15" customHeight="1" thickBot="1" x14ac:dyDescent="0.3">
      <c r="B52" s="454"/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455"/>
    </row>
    <row r="53" spans="2:14" ht="22.5" customHeight="1" thickBot="1" x14ac:dyDescent="0.3">
      <c r="B53" s="454"/>
      <c r="C53" s="252"/>
      <c r="D53" s="252"/>
      <c r="E53" s="252"/>
      <c r="F53" s="252"/>
      <c r="G53" s="252"/>
      <c r="H53" s="252"/>
      <c r="I53" s="252"/>
      <c r="J53" s="252"/>
      <c r="K53" s="456" t="s">
        <v>613</v>
      </c>
      <c r="L53" s="450"/>
      <c r="M53" s="680">
        <f>M51*L53/100</f>
        <v>0</v>
      </c>
      <c r="N53" s="682"/>
    </row>
    <row r="54" spans="2:14" x14ac:dyDescent="0.25">
      <c r="B54" s="454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455"/>
    </row>
    <row r="55" spans="2:14" x14ac:dyDescent="0.25">
      <c r="B55" s="454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455"/>
    </row>
    <row r="56" spans="2:14" ht="18" x14ac:dyDescent="0.25">
      <c r="B56" s="454"/>
      <c r="C56" s="252"/>
      <c r="D56" s="252"/>
      <c r="E56" s="252"/>
      <c r="F56" s="252"/>
      <c r="G56" s="252"/>
      <c r="H56" s="252"/>
      <c r="I56" s="252"/>
      <c r="J56" s="252"/>
      <c r="K56" s="457" t="s">
        <v>612</v>
      </c>
      <c r="L56" s="252"/>
      <c r="M56" s="683">
        <f>M51-M53</f>
        <v>0</v>
      </c>
      <c r="N56" s="684"/>
    </row>
    <row r="57" spans="2:14" x14ac:dyDescent="0.25">
      <c r="B57" s="454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455"/>
    </row>
    <row r="58" spans="2:14" ht="15.75" thickBot="1" x14ac:dyDescent="0.3">
      <c r="B58" s="458"/>
      <c r="C58" s="459"/>
      <c r="D58" s="459"/>
      <c r="E58" s="459"/>
      <c r="F58" s="459"/>
      <c r="G58" s="459"/>
      <c r="H58" s="459"/>
      <c r="I58" s="459"/>
      <c r="J58" s="459"/>
      <c r="K58" s="459"/>
      <c r="L58" s="459"/>
      <c r="M58" s="459"/>
      <c r="N58" s="460"/>
    </row>
  </sheetData>
  <mergeCells count="63">
    <mergeCell ref="M51:N51"/>
    <mergeCell ref="M53:N53"/>
    <mergeCell ref="M56:N56"/>
    <mergeCell ref="A3:N3"/>
    <mergeCell ref="I14:N16"/>
    <mergeCell ref="I4:M4"/>
    <mergeCell ref="B47:F47"/>
    <mergeCell ref="B39:F39"/>
    <mergeCell ref="B40:F40"/>
    <mergeCell ref="G37:K37"/>
    <mergeCell ref="B37:F37"/>
    <mergeCell ref="B33:F33"/>
    <mergeCell ref="G33:K33"/>
    <mergeCell ref="B34:F34"/>
    <mergeCell ref="G34:K34"/>
    <mergeCell ref="B35:F35"/>
    <mergeCell ref="A2:N2"/>
    <mergeCell ref="B43:F43"/>
    <mergeCell ref="B44:F44"/>
    <mergeCell ref="B45:F45"/>
    <mergeCell ref="B46:F46"/>
    <mergeCell ref="G43:K47"/>
    <mergeCell ref="B41:F41"/>
    <mergeCell ref="G39:K39"/>
    <mergeCell ref="G40:K40"/>
    <mergeCell ref="G41:K41"/>
    <mergeCell ref="B42:F42"/>
    <mergeCell ref="G42:K42"/>
    <mergeCell ref="B36:F36"/>
    <mergeCell ref="G36:K36"/>
    <mergeCell ref="B38:F38"/>
    <mergeCell ref="G38:K38"/>
    <mergeCell ref="G35:K35"/>
    <mergeCell ref="B30:F30"/>
    <mergeCell ref="G30:K30"/>
    <mergeCell ref="B31:F31"/>
    <mergeCell ref="G31:K31"/>
    <mergeCell ref="B32:F32"/>
    <mergeCell ref="G32:K32"/>
    <mergeCell ref="B27:F27"/>
    <mergeCell ref="G27:K27"/>
    <mergeCell ref="B28:F28"/>
    <mergeCell ref="G28:K28"/>
    <mergeCell ref="B29:F29"/>
    <mergeCell ref="G29:K29"/>
    <mergeCell ref="B24:F24"/>
    <mergeCell ref="G24:K24"/>
    <mergeCell ref="B25:F25"/>
    <mergeCell ref="G25:K25"/>
    <mergeCell ref="B26:F26"/>
    <mergeCell ref="G26:K26"/>
    <mergeCell ref="B23:F23"/>
    <mergeCell ref="G23:K23"/>
    <mergeCell ref="B18:F18"/>
    <mergeCell ref="G18:K18"/>
    <mergeCell ref="B21:F21"/>
    <mergeCell ref="G21:K21"/>
    <mergeCell ref="B19:F19"/>
    <mergeCell ref="B20:F20"/>
    <mergeCell ref="G19:K19"/>
    <mergeCell ref="G20:K20"/>
    <mergeCell ref="G22:K22"/>
    <mergeCell ref="B22:F22"/>
  </mergeCells>
  <hyperlinks>
    <hyperlink ref="K6" r:id="rId1" xr:uid="{D814D516-0FC6-4035-BD1A-3A70DA6B20F0}"/>
  </hyperlinks>
  <pageMargins left="0.5" right="0.5" top="0.5" bottom="0.75" header="0.3" footer="0.3"/>
  <pageSetup scale="63" fitToWidth="0" fitToHeight="0" orientation="portrait" r:id="rId2"/>
  <headerFooter>
    <oddFooter>&amp;LWILLIAMS DISTRIBUTING |  658 RICHMOND NW GRAND RAPIDS, MI  49504 |  PH 800-748-0503&amp;RAug 2019    Page &amp;P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EC3F6-DCBF-4FB1-94AE-729A143096C4}">
  <dimension ref="A2:U26"/>
  <sheetViews>
    <sheetView view="pageLayout" topLeftCell="A37" zoomScaleNormal="100" workbookViewId="0">
      <selection activeCell="U71" sqref="U71"/>
    </sheetView>
  </sheetViews>
  <sheetFormatPr defaultRowHeight="15" x14ac:dyDescent="0.25"/>
  <cols>
    <col min="1" max="1" width="21.28515625" customWidth="1"/>
    <col min="2" max="2" width="8.140625" customWidth="1"/>
    <col min="3" max="3" width="8.42578125" customWidth="1"/>
    <col min="4" max="5" width="0" hidden="1" customWidth="1"/>
    <col min="6" max="6" width="7.85546875" customWidth="1"/>
    <col min="7" max="8" width="0" hidden="1" customWidth="1"/>
    <col min="9" max="9" width="9" customWidth="1"/>
    <col min="10" max="10" width="8.85546875" customWidth="1"/>
    <col min="11" max="11" width="10.140625" customWidth="1"/>
    <col min="12" max="12" width="17.85546875" customWidth="1"/>
    <col min="13" max="13" width="10.42578125" customWidth="1"/>
    <col min="14" max="14" width="12.5703125" customWidth="1"/>
    <col min="15" max="16" width="0" hidden="1" customWidth="1"/>
    <col min="17" max="17" width="7.85546875" customWidth="1"/>
    <col min="18" max="19" width="0" hidden="1" customWidth="1"/>
    <col min="20" max="20" width="9" customWidth="1"/>
    <col min="21" max="21" width="8.85546875" customWidth="1"/>
  </cols>
  <sheetData>
    <row r="2" spans="1:21" ht="23.25" x14ac:dyDescent="0.35">
      <c r="A2" s="1"/>
      <c r="B2" s="2"/>
      <c r="C2" s="1"/>
      <c r="D2" s="2"/>
      <c r="E2" s="1"/>
      <c r="F2" s="643" t="s">
        <v>625</v>
      </c>
      <c r="G2" s="643"/>
      <c r="H2" s="643"/>
      <c r="I2" s="643"/>
      <c r="J2" s="643"/>
      <c r="K2" s="643"/>
      <c r="L2" s="643"/>
      <c r="M2" s="643"/>
      <c r="N2" s="3"/>
      <c r="O2" s="3"/>
      <c r="P2" s="3"/>
      <c r="Q2" s="3"/>
      <c r="R2" s="3"/>
      <c r="S2" s="3"/>
      <c r="T2" s="3"/>
      <c r="U2" s="3"/>
    </row>
    <row r="3" spans="1:21" ht="23.25" x14ac:dyDescent="0.35">
      <c r="A3" s="1"/>
      <c r="B3" s="2"/>
      <c r="C3" s="1"/>
      <c r="D3" s="2"/>
      <c r="E3" s="1"/>
      <c r="F3" s="643"/>
      <c r="G3" s="643"/>
      <c r="H3" s="643"/>
      <c r="I3" s="643"/>
      <c r="J3" s="643"/>
      <c r="K3" s="643"/>
      <c r="L3" s="643"/>
      <c r="M3" s="643"/>
      <c r="R3" s="3"/>
      <c r="S3" s="3"/>
      <c r="T3" s="3"/>
      <c r="U3" s="3"/>
    </row>
    <row r="4" spans="1:21" ht="15.75" x14ac:dyDescent="0.25">
      <c r="A4" s="1"/>
      <c r="B4" s="2"/>
      <c r="C4" s="1"/>
      <c r="D4" s="2"/>
      <c r="E4" s="1"/>
      <c r="F4" s="1"/>
      <c r="G4" s="2"/>
      <c r="H4" s="2"/>
      <c r="I4" s="639"/>
      <c r="J4" s="639"/>
      <c r="K4" s="639"/>
      <c r="L4" s="639"/>
      <c r="M4" s="639"/>
      <c r="N4" s="1"/>
      <c r="O4" s="2"/>
      <c r="P4" s="4"/>
      <c r="Q4" s="4"/>
      <c r="R4" s="1"/>
      <c r="S4" s="1"/>
      <c r="T4" s="1"/>
      <c r="U4" s="1"/>
    </row>
    <row r="5" spans="1:21" ht="15.75" x14ac:dyDescent="0.25">
      <c r="B5" s="5"/>
      <c r="C5" s="6" t="s">
        <v>2</v>
      </c>
      <c r="D5" s="5"/>
      <c r="E5" s="7"/>
      <c r="F5" s="7"/>
      <c r="G5" s="2"/>
      <c r="H5" s="2"/>
      <c r="I5" s="2"/>
      <c r="J5" s="1"/>
      <c r="K5" s="1"/>
      <c r="L5" s="6" t="s">
        <v>3</v>
      </c>
      <c r="M5" s="343"/>
      <c r="O5" s="5"/>
      <c r="P5" s="7"/>
      <c r="Q5" s="7"/>
      <c r="R5" s="2"/>
      <c r="S5" s="2"/>
      <c r="T5" s="2"/>
      <c r="U5" s="1"/>
    </row>
    <row r="6" spans="1:21" ht="15.75" x14ac:dyDescent="0.25">
      <c r="B6" s="9"/>
      <c r="C6" s="10" t="s">
        <v>4</v>
      </c>
      <c r="L6" s="11" t="s">
        <v>5</v>
      </c>
      <c r="M6" s="12"/>
      <c r="N6" s="1"/>
      <c r="O6" s="2"/>
      <c r="P6" s="4"/>
      <c r="Q6" s="4"/>
      <c r="R6" s="1"/>
      <c r="S6" s="1"/>
      <c r="T6" s="1"/>
      <c r="U6" s="1"/>
    </row>
    <row r="7" spans="1:21" x14ac:dyDescent="0.25">
      <c r="A7" s="1"/>
      <c r="B7" s="2"/>
      <c r="C7" s="1"/>
      <c r="D7" s="2"/>
      <c r="E7" s="1"/>
      <c r="F7" s="1"/>
      <c r="G7" s="2"/>
      <c r="H7" s="2"/>
      <c r="I7" s="2"/>
      <c r="J7" s="1"/>
      <c r="K7" s="1"/>
      <c r="L7" s="1"/>
      <c r="M7" s="2"/>
      <c r="N7" s="1"/>
      <c r="O7" s="2"/>
      <c r="P7" s="4"/>
      <c r="Q7" s="4"/>
      <c r="R7" s="1"/>
      <c r="S7" s="1"/>
      <c r="T7" s="1"/>
      <c r="U7" s="1"/>
    </row>
    <row r="8" spans="1:21" ht="15.75" x14ac:dyDescent="0.25">
      <c r="A8" s="13" t="s">
        <v>6</v>
      </c>
      <c r="B8" s="14"/>
      <c r="C8" s="15"/>
      <c r="D8" s="13" t="s">
        <v>7</v>
      </c>
      <c r="E8" s="13"/>
      <c r="F8" s="13" t="s">
        <v>7</v>
      </c>
      <c r="G8" s="13"/>
      <c r="H8" s="13"/>
      <c r="I8" s="13"/>
      <c r="J8" s="13"/>
      <c r="K8" s="13"/>
      <c r="L8" s="13"/>
      <c r="M8" s="13" t="s">
        <v>8</v>
      </c>
      <c r="N8" s="16"/>
      <c r="O8" s="17"/>
      <c r="P8" s="6"/>
      <c r="Q8" s="18"/>
      <c r="R8" s="19"/>
      <c r="S8" s="18"/>
      <c r="T8" s="18"/>
      <c r="U8" s="18"/>
    </row>
    <row r="9" spans="1:21" ht="19.5" customHeight="1" x14ac:dyDescent="0.25">
      <c r="A9" s="13" t="s">
        <v>9</v>
      </c>
      <c r="B9" s="20"/>
      <c r="C9" s="21"/>
      <c r="D9" s="19"/>
      <c r="E9" s="19"/>
      <c r="F9" s="19"/>
      <c r="G9" s="19"/>
      <c r="H9" s="19"/>
      <c r="I9" s="19"/>
      <c r="J9" s="13" t="s">
        <v>10</v>
      </c>
      <c r="L9" s="19"/>
      <c r="M9" s="13" t="s">
        <v>11</v>
      </c>
      <c r="O9" s="20"/>
      <c r="P9" s="18"/>
      <c r="Q9" s="18"/>
      <c r="R9" s="13"/>
      <c r="S9" s="22"/>
      <c r="T9" s="22"/>
      <c r="U9" s="22"/>
    </row>
    <row r="10" spans="1:21" ht="18" customHeight="1" x14ac:dyDescent="0.25">
      <c r="A10" s="23" t="s">
        <v>12</v>
      </c>
      <c r="B10" s="23"/>
      <c r="D10" s="23"/>
      <c r="E10" s="23"/>
      <c r="F10" s="24" t="s">
        <v>13</v>
      </c>
      <c r="G10" s="23"/>
      <c r="H10" s="23"/>
      <c r="I10" s="25" t="s">
        <v>14</v>
      </c>
      <c r="K10" s="23" t="s">
        <v>15</v>
      </c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ht="18" customHeight="1" x14ac:dyDescent="0.25">
      <c r="A11" s="23" t="s">
        <v>16</v>
      </c>
      <c r="B11" s="26"/>
      <c r="C11" s="27"/>
      <c r="D11" s="23" t="s">
        <v>17</v>
      </c>
      <c r="E11" s="23"/>
      <c r="F11" s="23"/>
      <c r="G11" s="23"/>
      <c r="H11" s="23"/>
      <c r="I11" s="23"/>
      <c r="J11" s="23" t="s">
        <v>17</v>
      </c>
      <c r="K11" s="23"/>
      <c r="L11" s="23"/>
      <c r="M11" s="23"/>
      <c r="N11" s="23"/>
      <c r="O11" s="26"/>
      <c r="P11" s="28"/>
      <c r="Q11" s="28"/>
      <c r="R11" s="29"/>
      <c r="S11" s="29"/>
      <c r="T11" s="29"/>
      <c r="U11" s="29"/>
    </row>
    <row r="12" spans="1:21" ht="18.75" customHeight="1" thickBot="1" x14ac:dyDescent="0.3">
      <c r="A12" s="30" t="s">
        <v>18</v>
      </c>
      <c r="B12" s="24"/>
      <c r="C12" s="23"/>
      <c r="D12" s="31"/>
      <c r="E12" s="31"/>
      <c r="F12" s="31"/>
      <c r="G12" s="31"/>
      <c r="H12" s="31"/>
      <c r="I12" s="31"/>
      <c r="J12" s="31"/>
      <c r="K12" s="31"/>
      <c r="L12" s="23" t="s">
        <v>19</v>
      </c>
      <c r="M12" s="32"/>
      <c r="N12" s="33"/>
      <c r="O12" s="34"/>
      <c r="P12" s="35"/>
      <c r="Q12" s="35"/>
      <c r="R12" s="36"/>
      <c r="S12" s="36"/>
      <c r="T12" s="36"/>
      <c r="U12" s="36"/>
    </row>
    <row r="13" spans="1:21" ht="30" customHeight="1" thickBot="1" x14ac:dyDescent="0.3">
      <c r="A13" s="37" t="s">
        <v>20</v>
      </c>
      <c r="B13" s="38"/>
      <c r="C13" s="1" t="s">
        <v>21</v>
      </c>
      <c r="D13" s="39"/>
      <c r="E13" s="40"/>
      <c r="F13" s="40"/>
      <c r="G13" s="41"/>
      <c r="H13" s="41"/>
      <c r="I13" s="41"/>
      <c r="J13" s="41"/>
      <c r="K13" s="640" t="s">
        <v>632</v>
      </c>
      <c r="L13" s="641"/>
      <c r="M13" s="691"/>
      <c r="N13" s="691"/>
      <c r="O13" s="691"/>
      <c r="P13" s="691"/>
      <c r="Q13" s="691"/>
      <c r="R13" s="691"/>
      <c r="S13" s="691"/>
      <c r="T13" s="691"/>
      <c r="U13" s="691"/>
    </row>
    <row r="14" spans="1:21" x14ac:dyDescent="0.25">
      <c r="A14" s="40"/>
      <c r="B14" s="42"/>
      <c r="C14" s="43" t="s">
        <v>23</v>
      </c>
      <c r="D14" s="39"/>
      <c r="E14" s="40"/>
      <c r="F14" s="40"/>
      <c r="G14" s="40"/>
      <c r="H14" s="40"/>
      <c r="I14" s="40"/>
      <c r="J14" s="40"/>
      <c r="K14" s="692"/>
      <c r="L14" s="693"/>
      <c r="M14" s="693"/>
      <c r="N14" s="693"/>
      <c r="O14" s="693"/>
      <c r="P14" s="693"/>
      <c r="Q14" s="693"/>
      <c r="R14" s="693"/>
      <c r="S14" s="693"/>
      <c r="T14" s="693"/>
      <c r="U14" s="694"/>
    </row>
    <row r="15" spans="1:21" x14ac:dyDescent="0.25">
      <c r="A15" s="40"/>
      <c r="B15" s="42"/>
      <c r="C15" s="43" t="s">
        <v>24</v>
      </c>
      <c r="D15" s="39"/>
      <c r="E15" s="40"/>
      <c r="F15" s="40"/>
      <c r="G15" s="40"/>
      <c r="H15" s="40"/>
      <c r="I15" s="40"/>
      <c r="J15" s="40"/>
      <c r="K15" s="695"/>
      <c r="L15" s="696"/>
      <c r="M15" s="696"/>
      <c r="N15" s="696"/>
      <c r="O15" s="696"/>
      <c r="P15" s="696"/>
      <c r="Q15" s="696"/>
      <c r="R15" s="696"/>
      <c r="S15" s="696"/>
      <c r="T15" s="696"/>
      <c r="U15" s="697"/>
    </row>
    <row r="16" spans="1:21" x14ac:dyDescent="0.25">
      <c r="A16" s="40"/>
      <c r="B16" s="48"/>
      <c r="C16" s="43" t="s">
        <v>25</v>
      </c>
      <c r="D16" s="39"/>
      <c r="E16" s="40"/>
      <c r="F16" s="40"/>
      <c r="G16" s="40"/>
      <c r="H16" s="40"/>
      <c r="I16" s="40"/>
      <c r="J16" s="40"/>
      <c r="K16" s="695"/>
      <c r="L16" s="696"/>
      <c r="M16" s="696"/>
      <c r="N16" s="696"/>
      <c r="O16" s="696"/>
      <c r="P16" s="696"/>
      <c r="Q16" s="696"/>
      <c r="R16" s="696"/>
      <c r="S16" s="696"/>
      <c r="T16" s="696"/>
      <c r="U16" s="697"/>
    </row>
    <row r="17" spans="1:21" ht="6.75" customHeight="1" thickBot="1" x14ac:dyDescent="0.3">
      <c r="A17" s="508"/>
      <c r="B17" s="509"/>
      <c r="C17" s="64"/>
      <c r="D17" s="510"/>
      <c r="E17" s="66"/>
      <c r="F17" s="66"/>
      <c r="G17" s="66"/>
      <c r="H17" s="66"/>
      <c r="I17" s="66"/>
      <c r="J17" s="66"/>
      <c r="K17" s="462"/>
      <c r="L17" s="64"/>
      <c r="M17" s="65"/>
      <c r="N17" s="66"/>
      <c r="O17" s="67"/>
      <c r="P17" s="68"/>
      <c r="Q17" s="68"/>
      <c r="R17" s="64"/>
      <c r="S17" s="64"/>
      <c r="T17" s="64"/>
      <c r="U17" s="69"/>
    </row>
    <row r="18" spans="1:21" ht="24.75" customHeight="1" thickBot="1" x14ac:dyDescent="0.3">
      <c r="A18" s="707" t="s">
        <v>631</v>
      </c>
      <c r="B18" s="708"/>
      <c r="C18" s="708"/>
      <c r="D18" s="708"/>
      <c r="E18" s="708"/>
      <c r="F18" s="708"/>
      <c r="G18" s="708"/>
      <c r="H18" s="708"/>
      <c r="I18" s="708"/>
      <c r="J18" s="708"/>
      <c r="K18" s="708"/>
      <c r="L18" s="708"/>
      <c r="M18" s="708"/>
      <c r="N18" s="708"/>
      <c r="O18" s="708"/>
      <c r="P18" s="708"/>
      <c r="Q18" s="708"/>
      <c r="R18" s="708"/>
      <c r="S18" s="708"/>
      <c r="T18" s="708"/>
      <c r="U18" s="709"/>
    </row>
    <row r="19" spans="1:21" ht="16.5" thickBot="1" x14ac:dyDescent="0.3">
      <c r="A19" s="465"/>
      <c r="B19" s="699" t="s">
        <v>615</v>
      </c>
      <c r="C19" s="699"/>
      <c r="D19" s="699"/>
      <c r="E19" s="699"/>
      <c r="F19" s="699"/>
      <c r="G19" s="699"/>
      <c r="H19" s="699"/>
      <c r="I19" s="699"/>
      <c r="J19" s="699"/>
      <c r="K19" s="699"/>
      <c r="L19" s="699"/>
      <c r="M19" s="699"/>
      <c r="N19" s="699"/>
      <c r="O19" s="466"/>
      <c r="P19" s="466"/>
      <c r="Q19" s="704"/>
      <c r="R19" s="705"/>
      <c r="S19" s="705"/>
      <c r="T19" s="705"/>
      <c r="U19" s="706"/>
    </row>
    <row r="20" spans="1:21" ht="16.5" thickBot="1" x14ac:dyDescent="0.3">
      <c r="A20" s="467" t="s">
        <v>614</v>
      </c>
      <c r="B20" s="701" t="s">
        <v>633</v>
      </c>
      <c r="C20" s="702"/>
      <c r="D20" s="702"/>
      <c r="E20" s="702"/>
      <c r="F20" s="702"/>
      <c r="G20" s="702"/>
      <c r="H20" s="702"/>
      <c r="I20" s="702"/>
      <c r="J20" s="702"/>
      <c r="K20" s="702"/>
      <c r="L20" s="702"/>
      <c r="M20" s="702"/>
      <c r="N20" s="703"/>
      <c r="O20" s="468"/>
      <c r="P20" s="468"/>
      <c r="Q20" s="699" t="s">
        <v>616</v>
      </c>
      <c r="R20" s="699"/>
      <c r="S20" s="699"/>
      <c r="T20" s="699"/>
      <c r="U20" s="700"/>
    </row>
    <row r="21" spans="1:21" ht="18" customHeight="1" x14ac:dyDescent="0.25">
      <c r="A21" s="317" t="s">
        <v>617</v>
      </c>
      <c r="B21" s="674" t="s">
        <v>618</v>
      </c>
      <c r="C21" s="674"/>
      <c r="D21" s="674"/>
      <c r="E21" s="674"/>
      <c r="F21" s="674"/>
      <c r="G21" s="674"/>
      <c r="H21" s="674"/>
      <c r="I21" s="674"/>
      <c r="J21" s="674"/>
      <c r="K21" s="674"/>
      <c r="L21" s="674"/>
      <c r="M21" s="674"/>
      <c r="N21" s="674"/>
      <c r="Q21" s="674" t="s">
        <v>627</v>
      </c>
      <c r="R21" s="674"/>
      <c r="S21" s="674"/>
      <c r="T21" s="674"/>
      <c r="U21" s="674"/>
    </row>
    <row r="22" spans="1:21" ht="18" customHeight="1" x14ac:dyDescent="0.25">
      <c r="A22" s="145" t="s">
        <v>619</v>
      </c>
      <c r="B22" s="675" t="s">
        <v>623</v>
      </c>
      <c r="C22" s="675"/>
      <c r="D22" s="675"/>
      <c r="E22" s="675"/>
      <c r="F22" s="675"/>
      <c r="G22" s="675"/>
      <c r="H22" s="675"/>
      <c r="I22" s="675"/>
      <c r="J22" s="675"/>
      <c r="K22" s="675"/>
      <c r="L22" s="675"/>
      <c r="M22" s="675"/>
      <c r="N22" s="675"/>
      <c r="Q22" s="675" t="s">
        <v>627</v>
      </c>
      <c r="R22" s="675"/>
      <c r="S22" s="675"/>
      <c r="T22" s="675"/>
      <c r="U22" s="675"/>
    </row>
    <row r="23" spans="1:21" ht="18" customHeight="1" x14ac:dyDescent="0.25">
      <c r="A23" s="145" t="s">
        <v>620</v>
      </c>
      <c r="B23" s="675" t="s">
        <v>630</v>
      </c>
      <c r="C23" s="675"/>
      <c r="D23" s="675"/>
      <c r="E23" s="675"/>
      <c r="F23" s="675"/>
      <c r="G23" s="675"/>
      <c r="H23" s="675"/>
      <c r="I23" s="675"/>
      <c r="J23" s="675"/>
      <c r="K23" s="675"/>
      <c r="L23" s="675"/>
      <c r="M23" s="675"/>
      <c r="N23" s="675"/>
      <c r="Q23" s="675" t="s">
        <v>628</v>
      </c>
      <c r="R23" s="675"/>
      <c r="S23" s="675"/>
      <c r="T23" s="675"/>
      <c r="U23" s="675"/>
    </row>
    <row r="24" spans="1:21" ht="18" customHeight="1" x14ac:dyDescent="0.25">
      <c r="A24" s="145" t="s">
        <v>621</v>
      </c>
      <c r="B24" s="675" t="s">
        <v>626</v>
      </c>
      <c r="C24" s="675"/>
      <c r="D24" s="675"/>
      <c r="E24" s="675"/>
      <c r="F24" s="675"/>
      <c r="G24" s="675"/>
      <c r="H24" s="675"/>
      <c r="I24" s="675"/>
      <c r="J24" s="675"/>
      <c r="K24" s="675"/>
      <c r="L24" s="675"/>
      <c r="M24" s="675"/>
      <c r="N24" s="675"/>
      <c r="Q24" s="675" t="s">
        <v>628</v>
      </c>
      <c r="R24" s="675"/>
      <c r="S24" s="675"/>
      <c r="T24" s="675"/>
      <c r="U24" s="675"/>
    </row>
    <row r="25" spans="1:21" ht="18" customHeight="1" thickBot="1" x14ac:dyDescent="0.3">
      <c r="A25" s="469" t="s">
        <v>622</v>
      </c>
      <c r="B25" s="698" t="s">
        <v>624</v>
      </c>
      <c r="C25" s="698"/>
      <c r="D25" s="698"/>
      <c r="E25" s="698"/>
      <c r="F25" s="698"/>
      <c r="G25" s="698"/>
      <c r="H25" s="698"/>
      <c r="I25" s="698"/>
      <c r="J25" s="698"/>
      <c r="K25" s="698"/>
      <c r="L25" s="698"/>
      <c r="M25" s="698"/>
      <c r="N25" s="698"/>
      <c r="Q25" s="698" t="s">
        <v>629</v>
      </c>
      <c r="R25" s="698"/>
      <c r="S25" s="698"/>
      <c r="T25" s="698"/>
      <c r="U25" s="698"/>
    </row>
    <row r="26" spans="1:21" ht="15.75" thickBot="1" x14ac:dyDescent="0.3">
      <c r="A26" s="470"/>
      <c r="B26" s="461"/>
      <c r="C26" s="461"/>
      <c r="D26" s="461"/>
      <c r="E26" s="461"/>
      <c r="F26" s="461"/>
      <c r="G26" s="461"/>
      <c r="H26" s="461"/>
      <c r="I26" s="461"/>
      <c r="J26" s="461"/>
      <c r="K26" s="461"/>
      <c r="L26" s="461"/>
      <c r="M26" s="461"/>
      <c r="N26" s="461"/>
      <c r="O26" s="461"/>
      <c r="P26" s="461"/>
      <c r="Q26" s="461"/>
      <c r="R26" s="461"/>
      <c r="S26" s="461"/>
      <c r="T26" s="461"/>
      <c r="U26" s="471"/>
    </row>
  </sheetData>
  <mergeCells count="21">
    <mergeCell ref="K14:U16"/>
    <mergeCell ref="B22:N22"/>
    <mergeCell ref="B23:N23"/>
    <mergeCell ref="B24:N24"/>
    <mergeCell ref="B25:N25"/>
    <mergeCell ref="Q22:U22"/>
    <mergeCell ref="Q23:U23"/>
    <mergeCell ref="Q24:U24"/>
    <mergeCell ref="Q25:U25"/>
    <mergeCell ref="B19:N19"/>
    <mergeCell ref="Q20:U20"/>
    <mergeCell ref="B20:N20"/>
    <mergeCell ref="Q19:U19"/>
    <mergeCell ref="B21:N21"/>
    <mergeCell ref="Q21:U21"/>
    <mergeCell ref="A18:U18"/>
    <mergeCell ref="F2:M2"/>
    <mergeCell ref="F3:M3"/>
    <mergeCell ref="I4:M4"/>
    <mergeCell ref="K13:L13"/>
    <mergeCell ref="M13:U13"/>
  </mergeCells>
  <phoneticPr fontId="28" type="noConversion"/>
  <hyperlinks>
    <hyperlink ref="L6" r:id="rId1" xr:uid="{BE1D8782-9A00-4067-8A4D-01E436C362D5}"/>
  </hyperlinks>
  <pageMargins left="0.5" right="0.5" top="0.5" bottom="0.5" header="0.3" footer="0.3"/>
  <pageSetup scale="67" orientation="portrait" r:id="rId2"/>
  <headerFooter>
    <oddFooter>&amp;LWILLIAMS DISTRIBUTING |  658 RICHMOND NW GRAND RAPIDS, MI  49504 |  PH 800-748-0503&amp;R Aug 2019     Page &amp;P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98894-20CB-4475-90BA-9D00714B93B4}">
  <dimension ref="A2:V114"/>
  <sheetViews>
    <sheetView view="pageLayout" topLeftCell="A43" zoomScaleNormal="100" workbookViewId="0">
      <selection activeCell="A8" sqref="A8"/>
    </sheetView>
  </sheetViews>
  <sheetFormatPr defaultRowHeight="15" x14ac:dyDescent="0.25"/>
  <cols>
    <col min="1" max="1" width="18.28515625" customWidth="1"/>
    <col min="2" max="2" width="7.85546875" customWidth="1"/>
    <col min="3" max="3" width="8.42578125" customWidth="1"/>
    <col min="4" max="5" width="0" hidden="1" customWidth="1"/>
    <col min="6" max="6" width="7.85546875" customWidth="1"/>
    <col min="7" max="8" width="0" hidden="1" customWidth="1"/>
    <col min="9" max="9" width="9" customWidth="1"/>
    <col min="10" max="10" width="7.28515625" customWidth="1"/>
    <col min="11" max="11" width="8.85546875" customWidth="1"/>
    <col min="12" max="12" width="19.5703125" customWidth="1"/>
    <col min="13" max="13" width="10.5703125" customWidth="1"/>
    <col min="14" max="14" width="8.42578125" customWidth="1"/>
    <col min="15" max="16" width="0" hidden="1" customWidth="1"/>
    <col min="17" max="17" width="7.85546875" customWidth="1"/>
    <col min="18" max="19" width="0" hidden="1" customWidth="1"/>
    <col min="20" max="20" width="9" customWidth="1"/>
    <col min="21" max="21" width="8.85546875" customWidth="1"/>
  </cols>
  <sheetData>
    <row r="2" spans="1:22" ht="23.25" x14ac:dyDescent="0.35">
      <c r="A2" s="1"/>
      <c r="B2" s="2"/>
      <c r="C2" s="1"/>
      <c r="D2" s="2"/>
      <c r="E2" s="1"/>
      <c r="F2" s="643" t="s">
        <v>0</v>
      </c>
      <c r="G2" s="643"/>
      <c r="H2" s="643"/>
      <c r="I2" s="643"/>
      <c r="J2" s="643"/>
      <c r="K2" s="643"/>
      <c r="L2" s="643"/>
      <c r="M2" s="643"/>
      <c r="N2" s="643"/>
      <c r="O2" s="3"/>
      <c r="P2" s="3"/>
      <c r="Q2" s="3"/>
      <c r="R2" s="3"/>
      <c r="S2" s="3"/>
      <c r="T2" s="3"/>
      <c r="U2" s="3"/>
    </row>
    <row r="3" spans="1:22" ht="23.25" x14ac:dyDescent="0.35">
      <c r="A3" s="1"/>
      <c r="B3" s="2"/>
      <c r="C3" s="1"/>
      <c r="D3" s="2"/>
      <c r="E3" s="1"/>
      <c r="F3" s="643" t="s">
        <v>734</v>
      </c>
      <c r="G3" s="643"/>
      <c r="H3" s="643"/>
      <c r="I3" s="643"/>
      <c r="J3" s="643"/>
      <c r="K3" s="643"/>
      <c r="L3" s="643"/>
      <c r="M3" s="643"/>
      <c r="N3" s="643"/>
      <c r="R3" s="3"/>
      <c r="S3" s="3"/>
      <c r="T3" s="3"/>
      <c r="U3" s="3"/>
    </row>
    <row r="4" spans="1:22" ht="15.75" x14ac:dyDescent="0.25">
      <c r="A4" s="1"/>
      <c r="B4" s="2"/>
      <c r="C4" s="1"/>
      <c r="D4" s="2"/>
      <c r="E4" s="1"/>
      <c r="F4" s="1"/>
      <c r="G4" s="2"/>
      <c r="H4" s="2"/>
      <c r="I4" s="639"/>
      <c r="J4" s="639"/>
      <c r="K4" s="639"/>
      <c r="L4" s="639"/>
      <c r="M4" s="639"/>
      <c r="N4" s="1"/>
      <c r="O4" s="2"/>
      <c r="P4" s="4"/>
      <c r="Q4" s="4"/>
      <c r="R4" s="1"/>
      <c r="S4" s="1"/>
      <c r="T4" s="1"/>
      <c r="U4" s="1"/>
    </row>
    <row r="5" spans="1:22" ht="15.75" x14ac:dyDescent="0.25">
      <c r="B5" s="5"/>
      <c r="C5" s="6" t="s">
        <v>2</v>
      </c>
      <c r="D5" s="5"/>
      <c r="E5" s="7"/>
      <c r="F5" s="7"/>
      <c r="G5" s="2"/>
      <c r="H5" s="2"/>
      <c r="I5" s="2"/>
      <c r="J5" s="1"/>
      <c r="K5" s="1"/>
      <c r="M5" s="6" t="s">
        <v>3</v>
      </c>
      <c r="O5" s="5"/>
      <c r="P5" s="7"/>
      <c r="Q5" s="7"/>
      <c r="R5" s="2"/>
      <c r="S5" s="2"/>
      <c r="T5" s="2"/>
      <c r="U5" s="1"/>
    </row>
    <row r="6" spans="1:22" ht="15.75" x14ac:dyDescent="0.25">
      <c r="B6" s="9"/>
      <c r="C6" s="10" t="s">
        <v>4</v>
      </c>
      <c r="M6" s="11" t="s">
        <v>5</v>
      </c>
      <c r="N6" s="1"/>
      <c r="O6" s="2"/>
      <c r="P6" s="4"/>
      <c r="Q6" s="4"/>
      <c r="R6" s="1"/>
      <c r="S6" s="1"/>
      <c r="T6" s="1"/>
      <c r="U6" s="1"/>
    </row>
    <row r="7" spans="1:22" x14ac:dyDescent="0.25">
      <c r="A7" s="1"/>
      <c r="B7" s="2"/>
      <c r="C7" s="1"/>
      <c r="D7" s="2"/>
      <c r="E7" s="1"/>
      <c r="F7" s="1"/>
      <c r="G7" s="2"/>
      <c r="H7" s="2"/>
      <c r="I7" s="2"/>
      <c r="J7" s="1"/>
      <c r="K7" s="1"/>
      <c r="L7" s="1"/>
      <c r="M7" s="2"/>
      <c r="N7" s="1"/>
      <c r="O7" s="2"/>
      <c r="P7" s="4"/>
      <c r="Q7" s="4"/>
      <c r="R7" s="1"/>
      <c r="S7" s="1"/>
      <c r="T7" s="1"/>
      <c r="U7" s="1"/>
    </row>
    <row r="8" spans="1:22" ht="17.25" customHeight="1" x14ac:dyDescent="0.25">
      <c r="A8" s="13" t="s">
        <v>6</v>
      </c>
      <c r="B8" s="14"/>
      <c r="C8" s="15"/>
      <c r="D8" s="13" t="s">
        <v>7</v>
      </c>
      <c r="E8" s="13"/>
      <c r="F8" s="13" t="s">
        <v>7</v>
      </c>
      <c r="G8" s="13"/>
      <c r="H8" s="13"/>
      <c r="I8" s="13"/>
      <c r="J8" s="13"/>
      <c r="K8" s="13"/>
      <c r="L8" s="13"/>
      <c r="M8" s="13" t="s">
        <v>8</v>
      </c>
      <c r="N8" s="16"/>
      <c r="O8" s="17"/>
      <c r="P8" s="18"/>
      <c r="Q8" s="18"/>
      <c r="R8" s="19"/>
      <c r="S8" s="18"/>
      <c r="T8" s="18"/>
      <c r="U8" s="18"/>
      <c r="V8" s="252"/>
    </row>
    <row r="9" spans="1:22" ht="18" customHeight="1" x14ac:dyDescent="0.25">
      <c r="A9" s="13" t="s">
        <v>9</v>
      </c>
      <c r="B9" s="20"/>
      <c r="C9" s="21"/>
      <c r="D9" s="19"/>
      <c r="E9" s="19"/>
      <c r="F9" s="19"/>
      <c r="G9" s="19"/>
      <c r="H9" s="19"/>
      <c r="I9" s="13" t="s">
        <v>10</v>
      </c>
      <c r="L9" s="19"/>
      <c r="M9" s="13" t="s">
        <v>11</v>
      </c>
      <c r="O9" s="20"/>
      <c r="P9" s="18"/>
      <c r="Q9" s="18"/>
      <c r="R9" s="13"/>
      <c r="S9" s="22"/>
      <c r="T9" s="22"/>
      <c r="U9" s="29"/>
      <c r="V9" s="252"/>
    </row>
    <row r="10" spans="1:22" ht="18" customHeight="1" x14ac:dyDescent="0.25">
      <c r="A10" s="23" t="s">
        <v>12</v>
      </c>
      <c r="B10" s="23"/>
      <c r="D10" s="23"/>
      <c r="E10" s="23"/>
      <c r="F10" s="24" t="s">
        <v>13</v>
      </c>
      <c r="G10" s="23"/>
      <c r="H10" s="23"/>
      <c r="I10" s="25" t="s">
        <v>14</v>
      </c>
      <c r="J10" s="16"/>
      <c r="K10" s="23" t="s">
        <v>15</v>
      </c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52"/>
    </row>
    <row r="11" spans="1:22" ht="18" customHeight="1" x14ac:dyDescent="0.25">
      <c r="A11" s="23" t="s">
        <v>16</v>
      </c>
      <c r="B11" s="26"/>
      <c r="C11" s="27"/>
      <c r="D11" s="23" t="s">
        <v>17</v>
      </c>
      <c r="E11" s="23"/>
      <c r="F11" s="23"/>
      <c r="G11" s="23"/>
      <c r="H11" s="23"/>
      <c r="I11" s="23" t="s">
        <v>17</v>
      </c>
      <c r="K11" s="23"/>
      <c r="L11" s="23"/>
      <c r="M11" s="23"/>
      <c r="N11" s="23"/>
      <c r="O11" s="26"/>
      <c r="P11" s="28"/>
      <c r="Q11" s="28"/>
      <c r="R11" s="29"/>
      <c r="S11" s="29"/>
      <c r="T11" s="29"/>
      <c r="U11" s="29"/>
      <c r="V11" s="252"/>
    </row>
    <row r="12" spans="1:22" ht="18" customHeight="1" thickBot="1" x14ac:dyDescent="0.3">
      <c r="A12" s="30" t="s">
        <v>18</v>
      </c>
      <c r="B12" s="24"/>
      <c r="C12" s="23"/>
      <c r="D12" s="31"/>
      <c r="E12" s="31"/>
      <c r="F12" s="31"/>
      <c r="G12" s="31"/>
      <c r="H12" s="31"/>
      <c r="I12" s="31"/>
      <c r="J12" s="31"/>
      <c r="K12" s="31"/>
      <c r="L12" s="23" t="s">
        <v>19</v>
      </c>
      <c r="M12" s="515"/>
      <c r="N12" s="31"/>
      <c r="O12" s="24"/>
      <c r="P12" s="443"/>
      <c r="Q12" s="443"/>
      <c r="R12" s="29"/>
      <c r="S12" s="29"/>
      <c r="T12" s="29"/>
      <c r="U12" s="29"/>
    </row>
    <row r="13" spans="1:22" ht="37.5" customHeight="1" thickBot="1" x14ac:dyDescent="0.3">
      <c r="A13" s="512" t="s">
        <v>20</v>
      </c>
      <c r="B13" s="38"/>
      <c r="C13" s="1" t="s">
        <v>21</v>
      </c>
      <c r="D13" s="39"/>
      <c r="E13" s="40"/>
      <c r="F13" s="40"/>
      <c r="G13" s="41"/>
      <c r="H13" s="41"/>
      <c r="I13" s="41"/>
      <c r="J13" s="41"/>
      <c r="K13" s="744" t="s">
        <v>721</v>
      </c>
      <c r="L13" s="745"/>
      <c r="M13" s="746"/>
      <c r="N13" s="747"/>
      <c r="O13" s="747"/>
      <c r="P13" s="747"/>
      <c r="Q13" s="747"/>
      <c r="R13" s="747"/>
      <c r="S13" s="747"/>
      <c r="T13" s="747"/>
      <c r="U13" s="747"/>
      <c r="V13" s="747"/>
    </row>
    <row r="14" spans="1:22" ht="15.75" x14ac:dyDescent="0.25">
      <c r="A14" s="40"/>
      <c r="B14" s="42"/>
      <c r="C14" s="43" t="s">
        <v>23</v>
      </c>
      <c r="D14" s="39"/>
      <c r="E14" s="40"/>
      <c r="F14" s="40"/>
      <c r="G14" s="40"/>
      <c r="H14" s="40"/>
      <c r="I14" s="40"/>
      <c r="J14" s="40"/>
      <c r="K14" s="44"/>
      <c r="L14" s="363" t="s">
        <v>705</v>
      </c>
      <c r="M14" s="463"/>
      <c r="N14" s="472"/>
      <c r="O14" s="46"/>
      <c r="P14" s="46"/>
      <c r="Q14" s="363" t="s">
        <v>714</v>
      </c>
      <c r="R14" s="46"/>
      <c r="S14" s="46"/>
      <c r="T14" s="46"/>
      <c r="U14" s="463"/>
      <c r="V14" s="252"/>
    </row>
    <row r="15" spans="1:22" ht="15.75" x14ac:dyDescent="0.25">
      <c r="A15" s="40"/>
      <c r="B15" s="42"/>
      <c r="C15" s="43" t="s">
        <v>24</v>
      </c>
      <c r="D15" s="39"/>
      <c r="E15" s="40"/>
      <c r="F15" s="40"/>
      <c r="G15" s="40"/>
      <c r="H15" s="40"/>
      <c r="I15" s="40"/>
      <c r="J15" s="40"/>
      <c r="K15" s="352"/>
      <c r="L15" s="363" t="s">
        <v>706</v>
      </c>
      <c r="M15" s="463"/>
      <c r="N15" s="472"/>
      <c r="O15" s="46"/>
      <c r="P15" s="46"/>
      <c r="Q15" s="363" t="s">
        <v>715</v>
      </c>
      <c r="R15" s="46"/>
      <c r="S15" s="46"/>
      <c r="T15" s="46"/>
      <c r="U15" s="463"/>
      <c r="V15" s="252"/>
    </row>
    <row r="16" spans="1:22" ht="16.5" thickBot="1" x14ac:dyDescent="0.3">
      <c r="A16" s="40"/>
      <c r="B16" s="48"/>
      <c r="C16" s="43" t="s">
        <v>25</v>
      </c>
      <c r="D16" s="39"/>
      <c r="E16" s="40"/>
      <c r="F16" s="40"/>
      <c r="G16" s="40"/>
      <c r="H16" s="40"/>
      <c r="I16" s="40"/>
      <c r="J16" s="40"/>
      <c r="K16" s="352"/>
      <c r="L16" s="447" t="s">
        <v>707</v>
      </c>
      <c r="M16" s="464"/>
      <c r="N16" s="473"/>
      <c r="O16" s="49"/>
      <c r="P16" s="49"/>
      <c r="Q16" s="363" t="s">
        <v>716</v>
      </c>
      <c r="R16" s="49"/>
      <c r="S16" s="49"/>
      <c r="T16" s="49"/>
      <c r="U16" s="464"/>
      <c r="V16" s="252"/>
    </row>
    <row r="17" spans="1:21" ht="16.5" thickBot="1" x14ac:dyDescent="0.3">
      <c r="A17" s="501" t="s">
        <v>26</v>
      </c>
      <c r="B17" s="734"/>
      <c r="C17" s="734"/>
      <c r="D17" s="734"/>
      <c r="E17" s="734"/>
      <c r="F17" s="734"/>
      <c r="G17" s="734"/>
      <c r="H17" s="734"/>
      <c r="I17" s="734"/>
      <c r="J17" s="735"/>
      <c r="K17" s="352"/>
      <c r="L17" s="447" t="s">
        <v>708</v>
      </c>
      <c r="M17" s="436"/>
      <c r="N17" s="474"/>
      <c r="O17" s="57"/>
      <c r="P17" s="58"/>
      <c r="Q17" s="447" t="s">
        <v>717</v>
      </c>
      <c r="U17" s="59"/>
    </row>
    <row r="18" spans="1:21" ht="15.75" x14ac:dyDescent="0.25">
      <c r="A18" s="500"/>
      <c r="B18" s="736"/>
      <c r="C18" s="737"/>
      <c r="D18" s="737"/>
      <c r="E18" s="737"/>
      <c r="F18" s="737"/>
      <c r="G18" s="737"/>
      <c r="H18" s="737"/>
      <c r="I18" s="737"/>
      <c r="J18" s="738"/>
      <c r="K18" s="352"/>
      <c r="L18" s="363" t="s">
        <v>709</v>
      </c>
      <c r="M18" s="436"/>
      <c r="N18" s="474"/>
      <c r="O18" s="57"/>
      <c r="P18" s="58"/>
      <c r="Q18" s="447" t="s">
        <v>718</v>
      </c>
      <c r="U18" s="59"/>
    </row>
    <row r="19" spans="1:21" ht="15.75" x14ac:dyDescent="0.25">
      <c r="A19" s="500"/>
      <c r="B19" s="736"/>
      <c r="C19" s="737"/>
      <c r="D19" s="737"/>
      <c r="E19" s="737"/>
      <c r="F19" s="737"/>
      <c r="G19" s="737"/>
      <c r="H19" s="737"/>
      <c r="I19" s="737"/>
      <c r="J19" s="738"/>
      <c r="K19" s="352"/>
      <c r="L19" s="363" t="s">
        <v>710</v>
      </c>
      <c r="M19" s="476"/>
      <c r="N19" s="475"/>
      <c r="O19" s="399"/>
      <c r="P19" s="400"/>
      <c r="Q19" s="363" t="s">
        <v>719</v>
      </c>
      <c r="R19" s="393"/>
      <c r="S19" s="393"/>
      <c r="T19" s="393"/>
      <c r="U19" s="401"/>
    </row>
    <row r="20" spans="1:21" ht="15.75" x14ac:dyDescent="0.25">
      <c r="A20" s="252"/>
      <c r="B20" s="736"/>
      <c r="C20" s="737"/>
      <c r="D20" s="737"/>
      <c r="E20" s="737"/>
      <c r="F20" s="737"/>
      <c r="G20" s="737"/>
      <c r="H20" s="737"/>
      <c r="I20" s="737"/>
      <c r="J20" s="738"/>
      <c r="K20" s="352"/>
      <c r="L20" s="363" t="s">
        <v>712</v>
      </c>
      <c r="M20" s="252"/>
      <c r="N20" s="86"/>
      <c r="Q20" s="363" t="s">
        <v>720</v>
      </c>
    </row>
    <row r="21" spans="1:21" ht="15.75" x14ac:dyDescent="0.25">
      <c r="B21" s="739"/>
      <c r="C21" s="740"/>
      <c r="D21" s="740"/>
      <c r="E21" s="740"/>
      <c r="F21" s="740"/>
      <c r="G21" s="740"/>
      <c r="H21" s="740"/>
      <c r="I21" s="740"/>
      <c r="J21" s="741"/>
      <c r="K21" s="352"/>
      <c r="L21" s="447" t="s">
        <v>711</v>
      </c>
      <c r="M21" s="252"/>
      <c r="N21" s="86"/>
      <c r="Q21" s="363" t="s">
        <v>777</v>
      </c>
    </row>
    <row r="22" spans="1:21" ht="15.75" x14ac:dyDescent="0.25">
      <c r="B22" s="543"/>
      <c r="C22" s="543"/>
      <c r="D22" s="543"/>
      <c r="E22" s="543"/>
      <c r="F22" s="543"/>
      <c r="G22" s="543"/>
      <c r="H22" s="543"/>
      <c r="I22" s="543"/>
      <c r="J22" s="543"/>
      <c r="K22" s="352"/>
      <c r="L22" s="447" t="s">
        <v>713</v>
      </c>
      <c r="M22" s="396"/>
      <c r="N22" s="565"/>
      <c r="O22" s="64"/>
      <c r="P22" s="64"/>
      <c r="Q22" s="64"/>
      <c r="R22" s="64"/>
      <c r="S22" s="64"/>
      <c r="T22" s="64"/>
      <c r="U22" s="64"/>
    </row>
    <row r="23" spans="1:21" ht="5.25" customHeight="1" x14ac:dyDescent="0.2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349"/>
      <c r="L23" s="64"/>
      <c r="M23" s="64"/>
      <c r="N23" s="64"/>
      <c r="O23" s="64"/>
      <c r="P23" s="64"/>
      <c r="Q23" s="64"/>
      <c r="R23" s="64"/>
      <c r="S23" s="64"/>
      <c r="T23" s="64"/>
      <c r="U23" s="64"/>
    </row>
    <row r="24" spans="1:21" s="393" customFormat="1" ht="18.75" customHeight="1" x14ac:dyDescent="0.25">
      <c r="A24" s="513" t="s">
        <v>730</v>
      </c>
      <c r="K24" s="335"/>
    </row>
    <row r="25" spans="1:21" s="393" customFormat="1" ht="18.75" customHeight="1" x14ac:dyDescent="0.25">
      <c r="A25" s="513" t="s">
        <v>731</v>
      </c>
      <c r="K25" s="335"/>
    </row>
    <row r="26" spans="1:21" s="393" customFormat="1" ht="18.75" customHeight="1" x14ac:dyDescent="0.25">
      <c r="A26" s="513" t="s">
        <v>732</v>
      </c>
      <c r="K26" s="335"/>
    </row>
    <row r="27" spans="1:21" s="393" customFormat="1" ht="18.75" customHeight="1" x14ac:dyDescent="0.25">
      <c r="A27" s="513" t="s">
        <v>733</v>
      </c>
      <c r="K27" s="335"/>
    </row>
    <row r="28" spans="1:21" s="393" customFormat="1" ht="5.25" customHeight="1" x14ac:dyDescent="0.2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349"/>
      <c r="L28" s="64"/>
      <c r="M28" s="64"/>
      <c r="N28" s="64"/>
      <c r="O28" s="64"/>
      <c r="P28" s="64"/>
      <c r="Q28" s="64"/>
      <c r="R28" s="64"/>
      <c r="S28" s="64"/>
      <c r="T28" s="64"/>
      <c r="U28" s="64"/>
    </row>
    <row r="29" spans="1:21" ht="91.5" customHeight="1" x14ac:dyDescent="0.25">
      <c r="A29" s="495" t="s">
        <v>704</v>
      </c>
      <c r="B29" s="496" t="s">
        <v>537</v>
      </c>
      <c r="C29" s="496" t="s">
        <v>702</v>
      </c>
      <c r="D29" s="404"/>
      <c r="E29" s="404"/>
      <c r="F29" s="496" t="s">
        <v>703</v>
      </c>
      <c r="G29" s="404"/>
      <c r="H29" s="404"/>
      <c r="I29" s="496" t="s">
        <v>778</v>
      </c>
      <c r="J29" s="497"/>
      <c r="K29" s="497"/>
      <c r="L29" s="448" t="s">
        <v>704</v>
      </c>
      <c r="M29" s="496" t="s">
        <v>537</v>
      </c>
      <c r="N29" s="496" t="s">
        <v>702</v>
      </c>
      <c r="O29" s="404"/>
      <c r="P29" s="404"/>
      <c r="Q29" s="496" t="s">
        <v>703</v>
      </c>
      <c r="R29" s="404"/>
      <c r="S29" s="404"/>
      <c r="T29" s="496" t="s">
        <v>778</v>
      </c>
    </row>
    <row r="30" spans="1:21" ht="15.75" x14ac:dyDescent="0.25">
      <c r="A30" s="145" t="s">
        <v>634</v>
      </c>
      <c r="B30" s="145">
        <v>292</v>
      </c>
      <c r="C30" s="145">
        <v>350</v>
      </c>
      <c r="D30" s="146"/>
      <c r="E30" s="146"/>
      <c r="F30" s="145">
        <v>385</v>
      </c>
      <c r="G30" s="146"/>
      <c r="H30" s="146"/>
      <c r="I30" s="145">
        <v>424</v>
      </c>
      <c r="J30" s="480"/>
      <c r="K30" s="481"/>
      <c r="L30" s="145" t="s">
        <v>668</v>
      </c>
      <c r="M30" s="145">
        <v>370</v>
      </c>
      <c r="N30" s="145">
        <v>444</v>
      </c>
      <c r="O30" s="146"/>
      <c r="P30" s="146"/>
      <c r="Q30" s="145">
        <v>488</v>
      </c>
      <c r="R30" s="146"/>
      <c r="S30" s="146"/>
      <c r="T30" s="145">
        <v>537</v>
      </c>
    </row>
    <row r="31" spans="1:21" ht="15.75" x14ac:dyDescent="0.25">
      <c r="A31" s="145" t="s">
        <v>635</v>
      </c>
      <c r="B31" s="145">
        <v>360</v>
      </c>
      <c r="C31" s="145">
        <v>434</v>
      </c>
      <c r="D31" s="146"/>
      <c r="E31" s="146"/>
      <c r="F31" s="145">
        <v>477</v>
      </c>
      <c r="G31" s="146"/>
      <c r="H31" s="146"/>
      <c r="I31" s="145">
        <v>524</v>
      </c>
      <c r="J31" s="477"/>
      <c r="K31" s="477"/>
      <c r="L31" s="145" t="s">
        <v>669</v>
      </c>
      <c r="M31" s="145">
        <v>444</v>
      </c>
      <c r="N31" s="145">
        <v>533</v>
      </c>
      <c r="O31" s="146"/>
      <c r="P31" s="146"/>
      <c r="Q31" s="145">
        <v>587</v>
      </c>
      <c r="R31" s="146"/>
      <c r="S31" s="146"/>
      <c r="T31" s="145">
        <v>645</v>
      </c>
    </row>
    <row r="32" spans="1:21" ht="15.75" x14ac:dyDescent="0.25">
      <c r="A32" s="145" t="s">
        <v>636</v>
      </c>
      <c r="B32" s="145">
        <v>432</v>
      </c>
      <c r="C32" s="145">
        <v>520</v>
      </c>
      <c r="D32" s="146"/>
      <c r="E32" s="146"/>
      <c r="F32" s="145">
        <v>572</v>
      </c>
      <c r="G32" s="146"/>
      <c r="H32" s="146"/>
      <c r="I32" s="145">
        <v>629</v>
      </c>
      <c r="J32" s="477"/>
      <c r="K32" s="477"/>
      <c r="L32" s="145" t="s">
        <v>670</v>
      </c>
      <c r="M32" s="145">
        <v>385</v>
      </c>
      <c r="N32" s="145">
        <v>464</v>
      </c>
      <c r="O32" s="146"/>
      <c r="P32" s="146"/>
      <c r="Q32" s="145">
        <v>511</v>
      </c>
      <c r="R32" s="146"/>
      <c r="S32" s="146"/>
      <c r="T32" s="145">
        <v>561</v>
      </c>
    </row>
    <row r="33" spans="1:20" ht="15.75" x14ac:dyDescent="0.25">
      <c r="A33" s="145" t="s">
        <v>637</v>
      </c>
      <c r="B33" s="145">
        <v>503</v>
      </c>
      <c r="C33" s="145">
        <v>606</v>
      </c>
      <c r="D33" s="146"/>
      <c r="E33" s="146"/>
      <c r="F33" s="145">
        <v>666</v>
      </c>
      <c r="G33" s="146"/>
      <c r="H33" s="146"/>
      <c r="I33" s="145">
        <v>733</v>
      </c>
      <c r="J33" s="477"/>
      <c r="K33" s="477"/>
      <c r="L33" s="145" t="s">
        <v>671</v>
      </c>
      <c r="M33" s="145">
        <v>440</v>
      </c>
      <c r="N33" s="145">
        <v>529</v>
      </c>
      <c r="O33" s="146"/>
      <c r="P33" s="146"/>
      <c r="Q33" s="145">
        <v>582</v>
      </c>
      <c r="R33" s="146"/>
      <c r="S33" s="146"/>
      <c r="T33" s="145">
        <v>640</v>
      </c>
    </row>
    <row r="34" spans="1:20" ht="15.75" x14ac:dyDescent="0.25">
      <c r="A34" s="145" t="s">
        <v>638</v>
      </c>
      <c r="B34" s="145">
        <v>577</v>
      </c>
      <c r="C34" s="145">
        <v>694</v>
      </c>
      <c r="D34" s="146"/>
      <c r="E34" s="146"/>
      <c r="F34" s="145">
        <v>763</v>
      </c>
      <c r="G34" s="146"/>
      <c r="H34" s="146"/>
      <c r="I34" s="145">
        <v>839</v>
      </c>
      <c r="J34" s="477"/>
      <c r="K34" s="477"/>
      <c r="L34" s="145" t="s">
        <v>672</v>
      </c>
      <c r="M34" s="145">
        <v>533</v>
      </c>
      <c r="N34" s="145">
        <v>639</v>
      </c>
      <c r="O34" s="146"/>
      <c r="P34" s="146"/>
      <c r="Q34" s="145">
        <v>703</v>
      </c>
      <c r="R34" s="146"/>
      <c r="S34" s="146"/>
      <c r="T34" s="145">
        <v>772</v>
      </c>
    </row>
    <row r="35" spans="1:20" ht="15.75" x14ac:dyDescent="0.25">
      <c r="A35" s="145" t="s">
        <v>639</v>
      </c>
      <c r="B35" s="145">
        <v>651</v>
      </c>
      <c r="C35" s="145">
        <v>782</v>
      </c>
      <c r="D35" s="146"/>
      <c r="E35" s="146"/>
      <c r="F35" s="145">
        <v>859</v>
      </c>
      <c r="G35" s="146"/>
      <c r="H35" s="146"/>
      <c r="I35" s="145">
        <v>946</v>
      </c>
      <c r="J35" s="477"/>
      <c r="K35" s="477"/>
      <c r="L35" s="145" t="s">
        <v>673</v>
      </c>
      <c r="M35" s="145">
        <v>446</v>
      </c>
      <c r="N35" s="145">
        <v>536</v>
      </c>
      <c r="O35" s="146"/>
      <c r="P35" s="146"/>
      <c r="Q35" s="145">
        <v>590</v>
      </c>
      <c r="R35" s="146"/>
      <c r="S35" s="146"/>
      <c r="T35" s="145">
        <v>649</v>
      </c>
    </row>
    <row r="36" spans="1:20" ht="15.75" x14ac:dyDescent="0.25">
      <c r="A36" s="145" t="s">
        <v>640</v>
      </c>
      <c r="B36" s="145">
        <v>724</v>
      </c>
      <c r="C36" s="145">
        <v>870</v>
      </c>
      <c r="D36" s="146"/>
      <c r="E36" s="146"/>
      <c r="F36" s="145">
        <v>957</v>
      </c>
      <c r="G36" s="146"/>
      <c r="H36" s="146"/>
      <c r="I36" s="145">
        <v>1054</v>
      </c>
      <c r="J36" s="477"/>
      <c r="K36" s="477"/>
      <c r="L36" s="145" t="s">
        <v>674</v>
      </c>
      <c r="M36" s="145">
        <v>511</v>
      </c>
      <c r="N36" s="145">
        <v>614</v>
      </c>
      <c r="O36" s="146"/>
      <c r="P36" s="146"/>
      <c r="Q36" s="145">
        <v>675</v>
      </c>
      <c r="R36" s="146"/>
      <c r="S36" s="146"/>
      <c r="T36" s="145">
        <v>743</v>
      </c>
    </row>
    <row r="37" spans="1:20" ht="15.75" x14ac:dyDescent="0.25">
      <c r="A37" s="145" t="s">
        <v>641</v>
      </c>
      <c r="B37" s="145">
        <v>794</v>
      </c>
      <c r="C37" s="145">
        <v>954</v>
      </c>
      <c r="D37" s="146"/>
      <c r="E37" s="146"/>
      <c r="F37" s="145">
        <v>1049</v>
      </c>
      <c r="G37" s="146"/>
      <c r="H37" s="146"/>
      <c r="I37" s="145">
        <v>1154</v>
      </c>
      <c r="J37" s="477"/>
      <c r="K37" s="477"/>
      <c r="L37" s="145" t="s">
        <v>675</v>
      </c>
      <c r="M37" s="145">
        <v>620</v>
      </c>
      <c r="N37" s="145">
        <v>745</v>
      </c>
      <c r="O37" s="146"/>
      <c r="P37" s="146"/>
      <c r="Q37" s="145">
        <v>819</v>
      </c>
      <c r="R37" s="146"/>
      <c r="S37" s="146"/>
      <c r="T37" s="145">
        <v>902</v>
      </c>
    </row>
    <row r="38" spans="1:20" ht="15.75" x14ac:dyDescent="0.25">
      <c r="A38" s="145" t="s">
        <v>642</v>
      </c>
      <c r="B38" s="145">
        <v>863</v>
      </c>
      <c r="C38" s="145">
        <v>1038</v>
      </c>
      <c r="D38" s="146"/>
      <c r="E38" s="146"/>
      <c r="F38" s="145">
        <v>1142</v>
      </c>
      <c r="G38" s="146"/>
      <c r="H38" s="146"/>
      <c r="I38" s="145">
        <v>1256</v>
      </c>
      <c r="J38" s="477"/>
      <c r="K38" s="477"/>
      <c r="L38" s="145" t="s">
        <v>676</v>
      </c>
      <c r="M38" s="145">
        <v>208</v>
      </c>
      <c r="N38" s="145">
        <v>250</v>
      </c>
      <c r="O38" s="146"/>
      <c r="P38" s="146"/>
      <c r="Q38" s="145">
        <v>274</v>
      </c>
      <c r="R38" s="146"/>
      <c r="S38" s="146"/>
      <c r="T38" s="145">
        <v>302</v>
      </c>
    </row>
    <row r="39" spans="1:20" ht="15.75" x14ac:dyDescent="0.25">
      <c r="A39" s="145" t="s">
        <v>643</v>
      </c>
      <c r="B39" s="145">
        <v>452</v>
      </c>
      <c r="C39" s="145">
        <v>544</v>
      </c>
      <c r="D39" s="146"/>
      <c r="E39" s="146"/>
      <c r="F39" s="145">
        <v>598</v>
      </c>
      <c r="G39" s="146"/>
      <c r="H39" s="146"/>
      <c r="I39" s="145">
        <v>658</v>
      </c>
      <c r="J39" s="477"/>
      <c r="K39" s="477"/>
      <c r="L39" s="145" t="s">
        <v>677</v>
      </c>
      <c r="M39" s="145">
        <v>287</v>
      </c>
      <c r="N39" s="145">
        <v>346</v>
      </c>
      <c r="O39" s="146"/>
      <c r="P39" s="146"/>
      <c r="Q39" s="145">
        <v>381</v>
      </c>
      <c r="R39" s="146"/>
      <c r="S39" s="146"/>
      <c r="T39" s="145">
        <v>418</v>
      </c>
    </row>
    <row r="40" spans="1:20" ht="15.75" x14ac:dyDescent="0.25">
      <c r="A40" s="145" t="s">
        <v>644</v>
      </c>
      <c r="B40" s="145">
        <v>515</v>
      </c>
      <c r="C40" s="145">
        <v>619</v>
      </c>
      <c r="D40" s="146"/>
      <c r="E40" s="146"/>
      <c r="F40" s="145">
        <v>681</v>
      </c>
      <c r="G40" s="146"/>
      <c r="H40" s="146"/>
      <c r="I40" s="145">
        <v>749</v>
      </c>
      <c r="J40" s="477"/>
      <c r="K40" s="477"/>
      <c r="L40" s="145" t="s">
        <v>678</v>
      </c>
      <c r="M40" s="145">
        <v>511</v>
      </c>
      <c r="N40" s="145">
        <v>613</v>
      </c>
      <c r="O40" s="146"/>
      <c r="P40" s="146"/>
      <c r="Q40" s="145">
        <v>674</v>
      </c>
      <c r="R40" s="146"/>
      <c r="S40" s="146"/>
      <c r="T40" s="145">
        <v>741</v>
      </c>
    </row>
    <row r="41" spans="1:20" ht="15.75" x14ac:dyDescent="0.25">
      <c r="A41" s="145" t="s">
        <v>645</v>
      </c>
      <c r="B41" s="145">
        <v>578</v>
      </c>
      <c r="C41" s="145">
        <v>696</v>
      </c>
      <c r="D41" s="146"/>
      <c r="E41" s="146"/>
      <c r="F41" s="145">
        <v>765</v>
      </c>
      <c r="G41" s="146"/>
      <c r="H41" s="146"/>
      <c r="I41" s="145">
        <v>841</v>
      </c>
      <c r="J41" s="477"/>
      <c r="K41" s="477"/>
      <c r="L41" s="145" t="s">
        <v>679</v>
      </c>
      <c r="M41" s="145">
        <v>586</v>
      </c>
      <c r="N41" s="145">
        <v>704</v>
      </c>
      <c r="O41" s="146"/>
      <c r="P41" s="146"/>
      <c r="Q41" s="145">
        <v>774</v>
      </c>
      <c r="R41" s="146"/>
      <c r="S41" s="146"/>
      <c r="T41" s="145">
        <v>851</v>
      </c>
    </row>
    <row r="42" spans="1:20" ht="15.75" x14ac:dyDescent="0.25">
      <c r="A42" s="145" t="s">
        <v>646</v>
      </c>
      <c r="B42" s="145">
        <v>712</v>
      </c>
      <c r="C42" s="145">
        <v>856</v>
      </c>
      <c r="D42" s="146"/>
      <c r="E42" s="146"/>
      <c r="F42" s="145">
        <v>941</v>
      </c>
      <c r="G42" s="146"/>
      <c r="H42" s="146"/>
      <c r="I42" s="145">
        <v>1035</v>
      </c>
      <c r="J42" s="477"/>
      <c r="K42" s="477"/>
      <c r="L42" s="145" t="s">
        <v>680</v>
      </c>
      <c r="M42" s="145">
        <v>712</v>
      </c>
      <c r="N42" s="145">
        <v>855</v>
      </c>
      <c r="O42" s="146"/>
      <c r="P42" s="146"/>
      <c r="Q42" s="145">
        <v>940</v>
      </c>
      <c r="R42" s="146"/>
      <c r="S42" s="146"/>
      <c r="T42" s="145">
        <v>1034</v>
      </c>
    </row>
    <row r="43" spans="1:20" ht="15.75" x14ac:dyDescent="0.25">
      <c r="A43" s="145" t="s">
        <v>647</v>
      </c>
      <c r="B43" s="145">
        <v>863</v>
      </c>
      <c r="C43" s="145">
        <v>1038</v>
      </c>
      <c r="D43" s="146"/>
      <c r="E43" s="146"/>
      <c r="F43" s="145">
        <v>1142</v>
      </c>
      <c r="G43" s="146"/>
      <c r="H43" s="146"/>
      <c r="I43" s="145">
        <v>1256</v>
      </c>
      <c r="J43" s="477"/>
      <c r="K43" s="477"/>
      <c r="L43" s="145" t="s">
        <v>681</v>
      </c>
      <c r="M43" s="145">
        <v>570</v>
      </c>
      <c r="N43" s="145">
        <v>685</v>
      </c>
      <c r="O43" s="146"/>
      <c r="P43" s="146"/>
      <c r="Q43" s="145">
        <v>754</v>
      </c>
      <c r="R43" s="146"/>
      <c r="S43" s="146"/>
      <c r="T43" s="145">
        <v>829</v>
      </c>
    </row>
    <row r="44" spans="1:20" ht="15.75" x14ac:dyDescent="0.25">
      <c r="A44" s="145" t="s">
        <v>648</v>
      </c>
      <c r="B44" s="145">
        <v>1217</v>
      </c>
      <c r="C44" s="145">
        <v>1461</v>
      </c>
      <c r="D44" s="146"/>
      <c r="E44" s="146"/>
      <c r="F44" s="145">
        <v>1608</v>
      </c>
      <c r="G44" s="146"/>
      <c r="H44" s="146"/>
      <c r="I44" s="145">
        <v>1768</v>
      </c>
      <c r="J44" s="477"/>
      <c r="K44" s="477"/>
      <c r="L44" s="145" t="s">
        <v>682</v>
      </c>
      <c r="M44" s="145">
        <v>656</v>
      </c>
      <c r="N44" s="145">
        <v>790</v>
      </c>
      <c r="O44" s="146"/>
      <c r="P44" s="146"/>
      <c r="Q44" s="145">
        <v>869</v>
      </c>
      <c r="R44" s="146"/>
      <c r="S44" s="146"/>
      <c r="T44" s="145">
        <v>956</v>
      </c>
    </row>
    <row r="45" spans="1:20" ht="15.75" x14ac:dyDescent="0.25">
      <c r="A45" s="145" t="s">
        <v>649</v>
      </c>
      <c r="B45" s="145">
        <v>775</v>
      </c>
      <c r="C45" s="145">
        <v>932</v>
      </c>
      <c r="D45" s="146"/>
      <c r="E45" s="146"/>
      <c r="F45" s="145">
        <v>1025</v>
      </c>
      <c r="G45" s="146"/>
      <c r="H45" s="146"/>
      <c r="I45" s="145">
        <v>1128</v>
      </c>
      <c r="J45" s="477"/>
      <c r="K45" s="477"/>
      <c r="L45" s="145" t="s">
        <v>683</v>
      </c>
      <c r="M45" s="145">
        <v>800</v>
      </c>
      <c r="N45" s="145">
        <v>962</v>
      </c>
      <c r="O45" s="146"/>
      <c r="P45" s="146"/>
      <c r="Q45" s="145">
        <v>1058</v>
      </c>
      <c r="R45" s="146"/>
      <c r="S45" s="146"/>
      <c r="T45" s="145">
        <v>1164</v>
      </c>
    </row>
    <row r="46" spans="1:20" ht="15.75" x14ac:dyDescent="0.25">
      <c r="A46" s="145" t="s">
        <v>650</v>
      </c>
      <c r="B46" s="145">
        <v>555</v>
      </c>
      <c r="C46" s="145">
        <v>667</v>
      </c>
      <c r="D46" s="146"/>
      <c r="E46" s="146"/>
      <c r="F46" s="145">
        <v>734</v>
      </c>
      <c r="G46" s="146"/>
      <c r="H46" s="146"/>
      <c r="I46" s="145">
        <v>807</v>
      </c>
      <c r="J46" s="477"/>
      <c r="K46" s="477"/>
      <c r="L46" s="145" t="s">
        <v>684</v>
      </c>
      <c r="M46" s="145">
        <v>258</v>
      </c>
      <c r="N46" s="145">
        <v>310</v>
      </c>
      <c r="O46" s="146"/>
      <c r="P46" s="146"/>
      <c r="Q46" s="145">
        <v>341</v>
      </c>
      <c r="R46" s="146"/>
      <c r="S46" s="146"/>
      <c r="T46" s="145">
        <v>375</v>
      </c>
    </row>
    <row r="47" spans="1:20" ht="15.75" x14ac:dyDescent="0.25">
      <c r="A47" s="145" t="s">
        <v>651</v>
      </c>
      <c r="B47" s="145">
        <v>674</v>
      </c>
      <c r="C47" s="145">
        <v>809</v>
      </c>
      <c r="D47" s="146"/>
      <c r="E47" s="146"/>
      <c r="F47" s="145">
        <v>890</v>
      </c>
      <c r="G47" s="146"/>
      <c r="H47" s="146"/>
      <c r="I47" s="145">
        <v>979</v>
      </c>
      <c r="J47" s="477"/>
      <c r="K47" s="477"/>
      <c r="L47" s="145" t="s">
        <v>685</v>
      </c>
      <c r="M47" s="145">
        <v>320</v>
      </c>
      <c r="N47" s="145">
        <v>385</v>
      </c>
      <c r="O47" s="146"/>
      <c r="P47" s="146"/>
      <c r="Q47" s="145">
        <v>424</v>
      </c>
      <c r="R47" s="146"/>
      <c r="S47" s="146"/>
      <c r="T47" s="145">
        <v>466</v>
      </c>
    </row>
    <row r="48" spans="1:20" ht="15.75" x14ac:dyDescent="0.25">
      <c r="A48" s="145" t="s">
        <v>652</v>
      </c>
      <c r="B48" s="145">
        <v>1815</v>
      </c>
      <c r="C48" s="145">
        <v>2181</v>
      </c>
      <c r="D48" s="146"/>
      <c r="E48" s="146"/>
      <c r="F48" s="145">
        <v>2399</v>
      </c>
      <c r="G48" s="146"/>
      <c r="H48" s="146"/>
      <c r="I48" s="145">
        <v>2639</v>
      </c>
      <c r="J48" s="477"/>
      <c r="K48" s="477"/>
      <c r="L48" s="145" t="s">
        <v>686</v>
      </c>
      <c r="M48" s="145">
        <v>382</v>
      </c>
      <c r="N48" s="145">
        <v>460</v>
      </c>
      <c r="O48" s="146"/>
      <c r="P48" s="146"/>
      <c r="Q48" s="145">
        <v>506</v>
      </c>
      <c r="R48" s="146"/>
      <c r="S48" s="146"/>
      <c r="T48" s="145">
        <v>556</v>
      </c>
    </row>
    <row r="49" spans="1:20" ht="15.75" x14ac:dyDescent="0.25">
      <c r="A49" s="145" t="s">
        <v>653</v>
      </c>
      <c r="B49" s="145">
        <v>2048</v>
      </c>
      <c r="C49" s="145">
        <v>2462</v>
      </c>
      <c r="D49" s="146"/>
      <c r="E49" s="146"/>
      <c r="F49" s="145">
        <v>2708</v>
      </c>
      <c r="G49" s="146"/>
      <c r="H49" s="146"/>
      <c r="I49" s="145">
        <v>2979</v>
      </c>
      <c r="J49" s="477"/>
      <c r="K49" s="477"/>
      <c r="L49" s="145" t="s">
        <v>687</v>
      </c>
      <c r="M49" s="145">
        <v>508</v>
      </c>
      <c r="N49" s="145">
        <v>609</v>
      </c>
      <c r="O49" s="146"/>
      <c r="P49" s="146"/>
      <c r="Q49" s="145">
        <v>671</v>
      </c>
      <c r="R49" s="146"/>
      <c r="S49" s="146"/>
      <c r="T49" s="145">
        <v>738</v>
      </c>
    </row>
    <row r="50" spans="1:20" ht="15.75" x14ac:dyDescent="0.25">
      <c r="A50" s="145" t="s">
        <v>654</v>
      </c>
      <c r="B50" s="145">
        <v>2055</v>
      </c>
      <c r="C50" s="145">
        <v>2471</v>
      </c>
      <c r="D50" s="146"/>
      <c r="E50" s="146"/>
      <c r="F50" s="145">
        <v>2718</v>
      </c>
      <c r="G50" s="146"/>
      <c r="H50" s="146"/>
      <c r="I50" s="145">
        <v>2990</v>
      </c>
      <c r="J50" s="477"/>
      <c r="K50" s="477"/>
      <c r="L50" s="145" t="s">
        <v>688</v>
      </c>
      <c r="M50" s="145">
        <v>640</v>
      </c>
      <c r="N50" s="145">
        <v>769</v>
      </c>
      <c r="O50" s="146"/>
      <c r="P50" s="146"/>
      <c r="Q50" s="145">
        <v>846</v>
      </c>
      <c r="R50" s="146"/>
      <c r="S50" s="146"/>
      <c r="T50" s="145">
        <v>930</v>
      </c>
    </row>
    <row r="51" spans="1:20" ht="15.75" x14ac:dyDescent="0.25">
      <c r="A51" s="145" t="s">
        <v>655</v>
      </c>
      <c r="B51" s="145">
        <v>1153</v>
      </c>
      <c r="C51" s="145">
        <v>1387</v>
      </c>
      <c r="D51" s="146"/>
      <c r="E51" s="146"/>
      <c r="F51" s="145">
        <v>1525</v>
      </c>
      <c r="G51" s="146"/>
      <c r="H51" s="146"/>
      <c r="I51" s="145">
        <v>1678</v>
      </c>
      <c r="J51" s="477"/>
      <c r="K51" s="477"/>
      <c r="L51" s="145" t="s">
        <v>689</v>
      </c>
      <c r="M51" s="145">
        <v>732</v>
      </c>
      <c r="N51" s="145">
        <v>881</v>
      </c>
      <c r="O51" s="146"/>
      <c r="P51" s="146"/>
      <c r="Q51" s="145">
        <v>968</v>
      </c>
      <c r="R51" s="146"/>
      <c r="S51" s="146"/>
      <c r="T51" s="145">
        <v>1066</v>
      </c>
    </row>
    <row r="52" spans="1:20" ht="15.75" x14ac:dyDescent="0.25">
      <c r="A52" s="145" t="s">
        <v>656</v>
      </c>
      <c r="B52" s="145">
        <v>1316</v>
      </c>
      <c r="C52" s="145">
        <v>1583</v>
      </c>
      <c r="D52" s="146"/>
      <c r="E52" s="146"/>
      <c r="F52" s="145">
        <v>1741</v>
      </c>
      <c r="G52" s="146"/>
      <c r="H52" s="146"/>
      <c r="I52" s="145">
        <v>1915</v>
      </c>
      <c r="J52" s="477"/>
      <c r="K52" s="477"/>
      <c r="L52" s="145" t="s">
        <v>690</v>
      </c>
      <c r="M52" s="145">
        <v>887</v>
      </c>
      <c r="N52" s="145">
        <v>1066</v>
      </c>
      <c r="O52" s="146"/>
      <c r="P52" s="146"/>
      <c r="Q52" s="145">
        <v>1172</v>
      </c>
      <c r="R52" s="146"/>
      <c r="S52" s="146"/>
      <c r="T52" s="145">
        <v>1289</v>
      </c>
    </row>
    <row r="53" spans="1:20" ht="15.75" x14ac:dyDescent="0.25">
      <c r="A53" s="145" t="s">
        <v>657</v>
      </c>
      <c r="B53" s="145">
        <v>1321</v>
      </c>
      <c r="C53" s="145">
        <v>1588</v>
      </c>
      <c r="D53" s="146"/>
      <c r="E53" s="146"/>
      <c r="F53" s="145">
        <v>1747</v>
      </c>
      <c r="G53" s="146"/>
      <c r="H53" s="146"/>
      <c r="I53" s="145">
        <v>1922</v>
      </c>
      <c r="J53" s="477"/>
      <c r="K53" s="477"/>
      <c r="L53" s="145" t="s">
        <v>691</v>
      </c>
      <c r="M53" s="145">
        <v>350</v>
      </c>
      <c r="N53" s="145">
        <v>421</v>
      </c>
      <c r="O53" s="146"/>
      <c r="P53" s="146"/>
      <c r="Q53" s="145">
        <v>463</v>
      </c>
      <c r="R53" s="146"/>
      <c r="S53" s="146"/>
      <c r="T53" s="145">
        <v>509</v>
      </c>
    </row>
    <row r="54" spans="1:20" ht="15.75" x14ac:dyDescent="0.25">
      <c r="A54" s="145" t="s">
        <v>658</v>
      </c>
      <c r="B54" s="145">
        <v>1534</v>
      </c>
      <c r="C54" s="145">
        <v>1845</v>
      </c>
      <c r="D54" s="146"/>
      <c r="E54" s="146"/>
      <c r="F54" s="145">
        <v>2029</v>
      </c>
      <c r="G54" s="146"/>
      <c r="H54" s="146"/>
      <c r="I54" s="145">
        <v>2232</v>
      </c>
      <c r="J54" s="477"/>
      <c r="K54" s="477"/>
      <c r="L54" s="145" t="s">
        <v>692</v>
      </c>
      <c r="M54" s="145">
        <v>697</v>
      </c>
      <c r="N54" s="145">
        <v>837</v>
      </c>
      <c r="O54" s="146"/>
      <c r="P54" s="146"/>
      <c r="Q54" s="145">
        <v>921</v>
      </c>
      <c r="R54" s="146"/>
      <c r="S54" s="146"/>
      <c r="T54" s="145">
        <v>1013</v>
      </c>
    </row>
    <row r="55" spans="1:20" ht="15.75" x14ac:dyDescent="0.25">
      <c r="A55" s="145" t="s">
        <v>659</v>
      </c>
      <c r="B55" s="145">
        <v>1757</v>
      </c>
      <c r="C55" s="145">
        <v>2112</v>
      </c>
      <c r="D55" s="146"/>
      <c r="E55" s="146"/>
      <c r="F55" s="145">
        <v>2324</v>
      </c>
      <c r="G55" s="146"/>
      <c r="H55" s="146"/>
      <c r="I55" s="145">
        <v>2555</v>
      </c>
      <c r="J55" s="477"/>
      <c r="K55" s="477"/>
      <c r="L55" s="145" t="s">
        <v>693</v>
      </c>
      <c r="M55" s="145">
        <v>804</v>
      </c>
      <c r="N55" s="145">
        <v>966</v>
      </c>
      <c r="O55" s="146"/>
      <c r="P55" s="146"/>
      <c r="Q55" s="145">
        <v>1062</v>
      </c>
      <c r="R55" s="146"/>
      <c r="S55" s="146"/>
      <c r="T55" s="145">
        <v>1168</v>
      </c>
    </row>
    <row r="56" spans="1:20" ht="15.75" x14ac:dyDescent="0.25">
      <c r="A56" s="145" t="s">
        <v>660</v>
      </c>
      <c r="B56" s="145">
        <v>1763</v>
      </c>
      <c r="C56" s="145">
        <v>2120</v>
      </c>
      <c r="D56" s="146"/>
      <c r="E56" s="146"/>
      <c r="F56" s="145">
        <v>2333</v>
      </c>
      <c r="G56" s="146"/>
      <c r="H56" s="146"/>
      <c r="I56" s="145">
        <v>2566</v>
      </c>
      <c r="J56" s="477"/>
      <c r="K56" s="477"/>
      <c r="L56" s="145" t="s">
        <v>694</v>
      </c>
      <c r="M56" s="145">
        <v>976</v>
      </c>
      <c r="N56" s="145">
        <v>1174</v>
      </c>
      <c r="O56" s="146"/>
      <c r="P56" s="146"/>
      <c r="Q56" s="145">
        <v>1291</v>
      </c>
      <c r="R56" s="146"/>
      <c r="S56" s="146"/>
      <c r="T56" s="145">
        <v>1420</v>
      </c>
    </row>
    <row r="57" spans="1:20" ht="15.75" x14ac:dyDescent="0.25">
      <c r="A57" s="145" t="s">
        <v>661</v>
      </c>
      <c r="B57" s="145">
        <v>194</v>
      </c>
      <c r="C57" s="145">
        <v>233</v>
      </c>
      <c r="D57" s="146"/>
      <c r="E57" s="146"/>
      <c r="F57" s="145">
        <v>256</v>
      </c>
      <c r="G57" s="146"/>
      <c r="H57" s="146"/>
      <c r="I57" s="145">
        <v>282</v>
      </c>
      <c r="J57" s="477"/>
      <c r="K57" s="477"/>
      <c r="L57" s="145" t="s">
        <v>695</v>
      </c>
      <c r="M57" s="145">
        <v>309</v>
      </c>
      <c r="N57" s="145">
        <v>372</v>
      </c>
      <c r="O57" s="146"/>
      <c r="P57" s="146"/>
      <c r="Q57" s="145">
        <v>410</v>
      </c>
      <c r="R57" s="146"/>
      <c r="S57" s="146"/>
      <c r="T57" s="145">
        <v>450</v>
      </c>
    </row>
    <row r="58" spans="1:20" ht="15.75" x14ac:dyDescent="0.25">
      <c r="A58" s="145" t="s">
        <v>662</v>
      </c>
      <c r="B58" s="145">
        <v>224</v>
      </c>
      <c r="C58" s="145">
        <v>269</v>
      </c>
      <c r="D58" s="146"/>
      <c r="E58" s="146"/>
      <c r="F58" s="145">
        <v>295</v>
      </c>
      <c r="G58" s="146"/>
      <c r="H58" s="146"/>
      <c r="I58" s="145">
        <v>326</v>
      </c>
      <c r="J58" s="477"/>
      <c r="K58" s="477"/>
      <c r="L58" s="145" t="s">
        <v>696</v>
      </c>
      <c r="M58" s="145">
        <v>382</v>
      </c>
      <c r="N58" s="145">
        <v>460</v>
      </c>
      <c r="O58" s="146"/>
      <c r="P58" s="146"/>
      <c r="Q58" s="145">
        <v>506</v>
      </c>
      <c r="R58" s="146"/>
      <c r="S58" s="146"/>
      <c r="T58" s="145">
        <v>556</v>
      </c>
    </row>
    <row r="59" spans="1:20" ht="15.75" x14ac:dyDescent="0.25">
      <c r="A59" s="145" t="s">
        <v>663</v>
      </c>
      <c r="B59" s="145">
        <v>272</v>
      </c>
      <c r="C59" s="145">
        <v>328</v>
      </c>
      <c r="D59" s="146"/>
      <c r="E59" s="146"/>
      <c r="F59" s="145">
        <v>361</v>
      </c>
      <c r="G59" s="146"/>
      <c r="H59" s="146"/>
      <c r="I59" s="145">
        <v>397</v>
      </c>
      <c r="J59" s="477"/>
      <c r="K59" s="477"/>
      <c r="L59" s="145" t="s">
        <v>697</v>
      </c>
      <c r="M59" s="145">
        <v>457</v>
      </c>
      <c r="N59" s="145">
        <v>550</v>
      </c>
      <c r="O59" s="146"/>
      <c r="P59" s="146"/>
      <c r="Q59" s="145">
        <v>605</v>
      </c>
      <c r="R59" s="146"/>
      <c r="S59" s="146"/>
      <c r="T59" s="145">
        <v>665</v>
      </c>
    </row>
    <row r="60" spans="1:20" ht="15.75" x14ac:dyDescent="0.25">
      <c r="A60" s="145" t="s">
        <v>664</v>
      </c>
      <c r="B60" s="145">
        <v>260</v>
      </c>
      <c r="C60" s="145">
        <v>312</v>
      </c>
      <c r="D60" s="146"/>
      <c r="E60" s="146"/>
      <c r="F60" s="145">
        <v>343</v>
      </c>
      <c r="G60" s="146"/>
      <c r="H60" s="146"/>
      <c r="I60" s="145">
        <v>377</v>
      </c>
      <c r="J60" s="477"/>
      <c r="K60" s="477"/>
      <c r="L60" s="145" t="s">
        <v>698</v>
      </c>
      <c r="M60" s="145">
        <v>609</v>
      </c>
      <c r="N60" s="145">
        <v>731</v>
      </c>
      <c r="O60" s="146"/>
      <c r="P60" s="146"/>
      <c r="Q60" s="145">
        <v>805</v>
      </c>
      <c r="R60" s="146"/>
      <c r="S60" s="146"/>
      <c r="T60" s="145">
        <v>885</v>
      </c>
    </row>
    <row r="61" spans="1:20" ht="15.75" x14ac:dyDescent="0.25">
      <c r="A61" s="145" t="s">
        <v>665</v>
      </c>
      <c r="B61" s="145">
        <v>297</v>
      </c>
      <c r="C61" s="145">
        <v>357</v>
      </c>
      <c r="D61" s="146"/>
      <c r="E61" s="146"/>
      <c r="F61" s="145">
        <v>392</v>
      </c>
      <c r="G61" s="146"/>
      <c r="H61" s="146"/>
      <c r="I61" s="145">
        <v>432</v>
      </c>
      <c r="J61" s="477"/>
      <c r="K61" s="477"/>
      <c r="L61" s="145" t="s">
        <v>699</v>
      </c>
      <c r="M61" s="145">
        <v>763</v>
      </c>
      <c r="N61" s="145">
        <v>916</v>
      </c>
      <c r="O61" s="146"/>
      <c r="P61" s="146"/>
      <c r="Q61" s="145">
        <v>1008</v>
      </c>
      <c r="R61" s="146"/>
      <c r="S61" s="146"/>
      <c r="T61" s="145">
        <v>1109</v>
      </c>
    </row>
    <row r="62" spans="1:20" ht="15.75" x14ac:dyDescent="0.25">
      <c r="A62" s="145" t="s">
        <v>666</v>
      </c>
      <c r="B62" s="145">
        <v>358</v>
      </c>
      <c r="C62" s="145">
        <v>429</v>
      </c>
      <c r="D62" s="146"/>
      <c r="E62" s="146"/>
      <c r="F62" s="145">
        <v>472</v>
      </c>
      <c r="G62" s="146"/>
      <c r="H62" s="146"/>
      <c r="I62" s="145">
        <v>519</v>
      </c>
      <c r="J62" s="477"/>
      <c r="K62" s="477"/>
      <c r="L62" s="145" t="s">
        <v>700</v>
      </c>
      <c r="M62" s="145">
        <v>873</v>
      </c>
      <c r="N62" s="145">
        <v>1049</v>
      </c>
      <c r="O62" s="146"/>
      <c r="P62" s="146"/>
      <c r="Q62" s="145">
        <v>1154</v>
      </c>
      <c r="R62" s="146"/>
      <c r="S62" s="146"/>
      <c r="T62" s="145">
        <v>1269</v>
      </c>
    </row>
    <row r="63" spans="1:20" ht="15.75" x14ac:dyDescent="0.25">
      <c r="A63" s="145" t="s">
        <v>667</v>
      </c>
      <c r="B63" s="145">
        <v>323</v>
      </c>
      <c r="C63" s="145">
        <v>387</v>
      </c>
      <c r="D63" s="146"/>
      <c r="E63" s="146"/>
      <c r="F63" s="145">
        <v>425</v>
      </c>
      <c r="G63" s="146"/>
      <c r="H63" s="146"/>
      <c r="I63" s="145">
        <v>468</v>
      </c>
      <c r="J63" s="478"/>
      <c r="K63" s="479"/>
      <c r="L63" s="145" t="s">
        <v>701</v>
      </c>
      <c r="M63" s="145">
        <v>1066</v>
      </c>
      <c r="N63" s="145">
        <v>1281</v>
      </c>
      <c r="O63" s="146"/>
      <c r="P63" s="146"/>
      <c r="Q63" s="145">
        <v>1409</v>
      </c>
      <c r="R63" s="146"/>
      <c r="S63" s="146"/>
      <c r="T63" s="145">
        <v>1550</v>
      </c>
    </row>
    <row r="66" spans="1:12" ht="15.75" thickBot="1" x14ac:dyDescent="0.3"/>
    <row r="67" spans="1:12" x14ac:dyDescent="0.25">
      <c r="A67" s="727" t="s">
        <v>722</v>
      </c>
      <c r="B67" s="728"/>
      <c r="C67" s="728"/>
      <c r="D67" s="728"/>
      <c r="E67" s="728"/>
      <c r="F67" s="728"/>
      <c r="G67" s="728"/>
      <c r="H67" s="728"/>
      <c r="I67" s="728"/>
      <c r="J67" s="728"/>
      <c r="K67" s="728"/>
      <c r="L67" s="729"/>
    </row>
    <row r="68" spans="1:12" x14ac:dyDescent="0.25">
      <c r="A68" s="730"/>
      <c r="B68" s="731"/>
      <c r="C68" s="731"/>
      <c r="D68" s="731"/>
      <c r="E68" s="731"/>
      <c r="F68" s="731"/>
      <c r="G68" s="731"/>
      <c r="H68" s="731"/>
      <c r="I68" s="731"/>
      <c r="J68" s="731"/>
      <c r="K68" s="731"/>
      <c r="L68" s="732"/>
    </row>
    <row r="69" spans="1:12" ht="45" customHeight="1" x14ac:dyDescent="0.3">
      <c r="A69" s="514" t="s">
        <v>735</v>
      </c>
      <c r="B69" s="721" t="s">
        <v>726</v>
      </c>
      <c r="C69" s="733"/>
      <c r="D69" s="484"/>
      <c r="E69" s="485"/>
      <c r="F69" s="721" t="s">
        <v>727</v>
      </c>
      <c r="G69" s="722"/>
      <c r="H69" s="722"/>
      <c r="I69" s="723"/>
      <c r="J69" s="742" t="s">
        <v>728</v>
      </c>
      <c r="K69" s="743"/>
      <c r="L69" s="499" t="s">
        <v>729</v>
      </c>
    </row>
    <row r="70" spans="1:12" ht="21.75" customHeight="1" thickBot="1" x14ac:dyDescent="0.3">
      <c r="A70" s="713" t="s">
        <v>723</v>
      </c>
      <c r="B70" s="714"/>
      <c r="C70" s="714"/>
      <c r="D70" s="714"/>
      <c r="E70" s="714"/>
      <c r="F70" s="714"/>
      <c r="G70" s="714"/>
      <c r="H70" s="714"/>
      <c r="I70" s="714"/>
      <c r="J70" s="714"/>
      <c r="K70" s="714"/>
      <c r="L70" s="715"/>
    </row>
    <row r="71" spans="1:12" ht="15.75" x14ac:dyDescent="0.25">
      <c r="A71" s="482" t="s">
        <v>667</v>
      </c>
      <c r="B71" s="724" t="s">
        <v>539</v>
      </c>
      <c r="C71" s="726"/>
      <c r="D71" s="482"/>
      <c r="E71" s="482"/>
      <c r="F71" s="724">
        <v>2</v>
      </c>
      <c r="G71" s="725"/>
      <c r="H71" s="725"/>
      <c r="I71" s="726"/>
      <c r="J71" s="724">
        <v>387</v>
      </c>
      <c r="K71" s="726"/>
      <c r="L71" s="483">
        <f>F71*J71</f>
        <v>774</v>
      </c>
    </row>
    <row r="72" spans="1:12" ht="15.75" customHeight="1" x14ac:dyDescent="0.25">
      <c r="A72" s="492"/>
      <c r="B72" s="717"/>
      <c r="C72" s="718"/>
      <c r="D72" s="86"/>
      <c r="E72" s="86"/>
      <c r="F72" s="717"/>
      <c r="G72" s="720"/>
      <c r="H72" s="720"/>
      <c r="I72" s="718"/>
      <c r="J72" s="717"/>
      <c r="K72" s="718"/>
      <c r="L72" s="493">
        <f t="shared" ref="L72:L89" si="0">F72*J72</f>
        <v>0</v>
      </c>
    </row>
    <row r="73" spans="1:12" ht="15.75" customHeight="1" x14ac:dyDescent="0.25">
      <c r="A73" s="492"/>
      <c r="B73" s="717"/>
      <c r="C73" s="718"/>
      <c r="D73" s="86"/>
      <c r="E73" s="86"/>
      <c r="F73" s="717"/>
      <c r="G73" s="720"/>
      <c r="H73" s="720"/>
      <c r="I73" s="718"/>
      <c r="J73" s="717"/>
      <c r="K73" s="718"/>
      <c r="L73" s="493">
        <f t="shared" si="0"/>
        <v>0</v>
      </c>
    </row>
    <row r="74" spans="1:12" ht="15.75" customHeight="1" x14ac:dyDescent="0.25">
      <c r="A74" s="492"/>
      <c r="B74" s="717"/>
      <c r="C74" s="718"/>
      <c r="D74" s="86"/>
      <c r="E74" s="86"/>
      <c r="F74" s="717"/>
      <c r="G74" s="720"/>
      <c r="H74" s="720"/>
      <c r="I74" s="718"/>
      <c r="J74" s="717"/>
      <c r="K74" s="718"/>
      <c r="L74" s="493">
        <f t="shared" si="0"/>
        <v>0</v>
      </c>
    </row>
    <row r="75" spans="1:12" ht="15.75" customHeight="1" x14ac:dyDescent="0.25">
      <c r="A75" s="492"/>
      <c r="B75" s="717"/>
      <c r="C75" s="718"/>
      <c r="D75" s="86"/>
      <c r="E75" s="86"/>
      <c r="F75" s="717"/>
      <c r="G75" s="720"/>
      <c r="H75" s="720"/>
      <c r="I75" s="718"/>
      <c r="J75" s="717"/>
      <c r="K75" s="718"/>
      <c r="L75" s="493">
        <f t="shared" si="0"/>
        <v>0</v>
      </c>
    </row>
    <row r="76" spans="1:12" ht="15.75" customHeight="1" x14ac:dyDescent="0.25">
      <c r="A76" s="492"/>
      <c r="B76" s="717"/>
      <c r="C76" s="718"/>
      <c r="D76" s="86"/>
      <c r="E76" s="86"/>
      <c r="F76" s="717"/>
      <c r="G76" s="720"/>
      <c r="H76" s="720"/>
      <c r="I76" s="718"/>
      <c r="J76" s="717"/>
      <c r="K76" s="718"/>
      <c r="L76" s="493">
        <f t="shared" si="0"/>
        <v>0</v>
      </c>
    </row>
    <row r="77" spans="1:12" ht="15.75" customHeight="1" x14ac:dyDescent="0.25">
      <c r="A77" s="492"/>
      <c r="B77" s="717"/>
      <c r="C77" s="718"/>
      <c r="D77" s="86"/>
      <c r="E77" s="86"/>
      <c r="F77" s="717"/>
      <c r="G77" s="720"/>
      <c r="H77" s="720"/>
      <c r="I77" s="718"/>
      <c r="J77" s="717"/>
      <c r="K77" s="718"/>
      <c r="L77" s="493">
        <f t="shared" si="0"/>
        <v>0</v>
      </c>
    </row>
    <row r="78" spans="1:12" ht="15.75" customHeight="1" x14ac:dyDescent="0.25">
      <c r="A78" s="492"/>
      <c r="B78" s="717"/>
      <c r="C78" s="718"/>
      <c r="D78" s="86"/>
      <c r="E78" s="86"/>
      <c r="F78" s="717"/>
      <c r="G78" s="720"/>
      <c r="H78" s="720"/>
      <c r="I78" s="718"/>
      <c r="J78" s="717"/>
      <c r="K78" s="718"/>
      <c r="L78" s="493">
        <f t="shared" si="0"/>
        <v>0</v>
      </c>
    </row>
    <row r="79" spans="1:12" ht="15.75" customHeight="1" x14ac:dyDescent="0.25">
      <c r="A79" s="492"/>
      <c r="B79" s="717"/>
      <c r="C79" s="718"/>
      <c r="D79" s="86"/>
      <c r="E79" s="86"/>
      <c r="F79" s="717"/>
      <c r="G79" s="720"/>
      <c r="H79" s="720"/>
      <c r="I79" s="718"/>
      <c r="J79" s="717"/>
      <c r="K79" s="718"/>
      <c r="L79" s="493">
        <f t="shared" si="0"/>
        <v>0</v>
      </c>
    </row>
    <row r="80" spans="1:12" ht="15.75" customHeight="1" x14ac:dyDescent="0.25">
      <c r="A80" s="492"/>
      <c r="B80" s="717"/>
      <c r="C80" s="718"/>
      <c r="D80" s="86"/>
      <c r="E80" s="86"/>
      <c r="F80" s="717"/>
      <c r="G80" s="720"/>
      <c r="H80" s="720"/>
      <c r="I80" s="718"/>
      <c r="J80" s="717"/>
      <c r="K80" s="718"/>
      <c r="L80" s="493">
        <f t="shared" si="0"/>
        <v>0</v>
      </c>
    </row>
    <row r="81" spans="1:22" ht="15.75" customHeight="1" x14ac:dyDescent="0.25">
      <c r="A81" s="492"/>
      <c r="B81" s="717"/>
      <c r="C81" s="718"/>
      <c r="D81" s="86"/>
      <c r="E81" s="86"/>
      <c r="F81" s="717"/>
      <c r="G81" s="720"/>
      <c r="H81" s="720"/>
      <c r="I81" s="718"/>
      <c r="J81" s="717"/>
      <c r="K81" s="718"/>
      <c r="L81" s="493">
        <f t="shared" si="0"/>
        <v>0</v>
      </c>
    </row>
    <row r="82" spans="1:22" ht="15.75" customHeight="1" x14ac:dyDescent="0.25">
      <c r="A82" s="492"/>
      <c r="B82" s="717"/>
      <c r="C82" s="718"/>
      <c r="D82" s="86"/>
      <c r="E82" s="86"/>
      <c r="F82" s="717"/>
      <c r="G82" s="720"/>
      <c r="H82" s="720"/>
      <c r="I82" s="718"/>
      <c r="J82" s="717"/>
      <c r="K82" s="718"/>
      <c r="L82" s="493">
        <f t="shared" si="0"/>
        <v>0</v>
      </c>
    </row>
    <row r="83" spans="1:22" ht="15.75" customHeight="1" x14ac:dyDescent="0.25">
      <c r="A83" s="492"/>
      <c r="B83" s="717"/>
      <c r="C83" s="718"/>
      <c r="D83" s="86"/>
      <c r="E83" s="86"/>
      <c r="F83" s="717"/>
      <c r="G83" s="720"/>
      <c r="H83" s="720"/>
      <c r="I83" s="718"/>
      <c r="J83" s="717"/>
      <c r="K83" s="718"/>
      <c r="L83" s="493">
        <f t="shared" si="0"/>
        <v>0</v>
      </c>
    </row>
    <row r="84" spans="1:22" ht="15.75" customHeight="1" x14ac:dyDescent="0.25">
      <c r="A84" s="492"/>
      <c r="B84" s="717"/>
      <c r="C84" s="718"/>
      <c r="D84" s="86"/>
      <c r="E84" s="86"/>
      <c r="F84" s="717"/>
      <c r="G84" s="720"/>
      <c r="H84" s="720"/>
      <c r="I84" s="718"/>
      <c r="J84" s="717"/>
      <c r="K84" s="718"/>
      <c r="L84" s="493">
        <f t="shared" si="0"/>
        <v>0</v>
      </c>
    </row>
    <row r="85" spans="1:22" ht="15.75" customHeight="1" x14ac:dyDescent="0.25">
      <c r="A85" s="492"/>
      <c r="B85" s="717"/>
      <c r="C85" s="718"/>
      <c r="D85" s="86"/>
      <c r="E85" s="86"/>
      <c r="F85" s="717"/>
      <c r="G85" s="720"/>
      <c r="H85" s="720"/>
      <c r="I85" s="718"/>
      <c r="J85" s="717"/>
      <c r="K85" s="718"/>
      <c r="L85" s="493">
        <f t="shared" si="0"/>
        <v>0</v>
      </c>
    </row>
    <row r="86" spans="1:22" ht="15.75" customHeight="1" x14ac:dyDescent="0.25">
      <c r="A86" s="492"/>
      <c r="B86" s="717"/>
      <c r="C86" s="718"/>
      <c r="D86" s="86"/>
      <c r="E86" s="86"/>
      <c r="F86" s="717"/>
      <c r="G86" s="720"/>
      <c r="H86" s="720"/>
      <c r="I86" s="718"/>
      <c r="J86" s="717"/>
      <c r="K86" s="718"/>
      <c r="L86" s="493">
        <f t="shared" si="0"/>
        <v>0</v>
      </c>
    </row>
    <row r="87" spans="1:22" ht="15.75" customHeight="1" x14ac:dyDescent="0.25">
      <c r="A87" s="492"/>
      <c r="B87" s="717"/>
      <c r="C87" s="718"/>
      <c r="D87" s="86"/>
      <c r="E87" s="86"/>
      <c r="F87" s="717"/>
      <c r="G87" s="720"/>
      <c r="H87" s="720"/>
      <c r="I87" s="718"/>
      <c r="J87" s="717"/>
      <c r="K87" s="718"/>
      <c r="L87" s="493">
        <f t="shared" si="0"/>
        <v>0</v>
      </c>
    </row>
    <row r="88" spans="1:22" ht="15.75" customHeight="1" x14ac:dyDescent="0.25">
      <c r="A88" s="492"/>
      <c r="B88" s="717"/>
      <c r="C88" s="718"/>
      <c r="D88" s="86"/>
      <c r="E88" s="86"/>
      <c r="F88" s="717"/>
      <c r="G88" s="720"/>
      <c r="H88" s="720"/>
      <c r="I88" s="718"/>
      <c r="J88" s="717"/>
      <c r="K88" s="718"/>
      <c r="L88" s="493">
        <f t="shared" si="0"/>
        <v>0</v>
      </c>
    </row>
    <row r="89" spans="1:22" ht="15.75" customHeight="1" x14ac:dyDescent="0.25">
      <c r="A89" s="492"/>
      <c r="B89" s="717"/>
      <c r="C89" s="718"/>
      <c r="D89" s="86"/>
      <c r="E89" s="86"/>
      <c r="F89" s="717"/>
      <c r="G89" s="720"/>
      <c r="H89" s="720"/>
      <c r="I89" s="718"/>
      <c r="J89" s="717"/>
      <c r="K89" s="718"/>
      <c r="L89" s="493">
        <f t="shared" si="0"/>
        <v>0</v>
      </c>
    </row>
    <row r="90" spans="1:22" ht="15.75" x14ac:dyDescent="0.25">
      <c r="A90" s="492"/>
      <c r="B90" s="717"/>
      <c r="C90" s="718"/>
      <c r="D90" s="86"/>
      <c r="E90" s="86"/>
      <c r="F90" s="717"/>
      <c r="G90" s="720"/>
      <c r="H90" s="720"/>
      <c r="I90" s="718"/>
      <c r="J90" s="717"/>
      <c r="K90" s="718"/>
      <c r="L90" s="493">
        <f t="shared" ref="L90:L91" si="1">F90*J90</f>
        <v>0</v>
      </c>
    </row>
    <row r="91" spans="1:22" ht="16.5" thickBot="1" x14ac:dyDescent="0.3">
      <c r="A91" s="492"/>
      <c r="B91" s="716"/>
      <c r="C91" s="716"/>
      <c r="D91" s="86"/>
      <c r="E91" s="86"/>
      <c r="F91" s="716"/>
      <c r="G91" s="716"/>
      <c r="H91" s="716"/>
      <c r="I91" s="716"/>
      <c r="J91" s="716"/>
      <c r="K91" s="716"/>
      <c r="L91" s="493">
        <f t="shared" si="1"/>
        <v>0</v>
      </c>
    </row>
    <row r="92" spans="1:22" x14ac:dyDescent="0.25">
      <c r="B92" s="488"/>
      <c r="C92" s="252"/>
      <c r="D92" s="252"/>
      <c r="E92" s="252"/>
      <c r="F92" s="252"/>
      <c r="G92" s="252"/>
      <c r="H92" s="252"/>
      <c r="I92" s="252"/>
      <c r="J92" s="252"/>
      <c r="K92" s="252"/>
      <c r="L92" s="252"/>
      <c r="M92" s="486"/>
      <c r="N92" s="486"/>
      <c r="O92" s="486"/>
      <c r="P92" s="486"/>
      <c r="Q92" s="486"/>
      <c r="R92" s="486"/>
      <c r="S92" s="486"/>
      <c r="T92" s="487"/>
    </row>
    <row r="93" spans="1:22" x14ac:dyDescent="0.25">
      <c r="B93" s="488"/>
      <c r="C93" s="252"/>
      <c r="D93" s="252"/>
      <c r="E93" s="252"/>
      <c r="F93" s="252"/>
      <c r="G93" s="252"/>
      <c r="H93" s="252"/>
      <c r="I93" s="252"/>
      <c r="J93" s="712" t="s">
        <v>37</v>
      </c>
      <c r="K93" s="712"/>
      <c r="L93" s="494">
        <f>SUM(L72:L89)</f>
        <v>0</v>
      </c>
      <c r="M93" s="252"/>
      <c r="N93" s="252"/>
      <c r="O93" s="252"/>
      <c r="P93" s="252"/>
      <c r="Q93" s="252"/>
      <c r="R93" s="252"/>
      <c r="S93" s="252"/>
      <c r="T93" s="252"/>
      <c r="U93" s="252"/>
      <c r="V93" s="252"/>
    </row>
    <row r="94" spans="1:22" x14ac:dyDescent="0.25">
      <c r="B94" s="488"/>
      <c r="C94" s="252"/>
      <c r="D94" s="252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  <c r="R94" s="252"/>
      <c r="S94" s="252"/>
      <c r="T94" s="252"/>
      <c r="U94" s="252"/>
      <c r="V94" s="252"/>
    </row>
    <row r="95" spans="1:22" x14ac:dyDescent="0.25">
      <c r="B95" s="488"/>
      <c r="C95" s="252"/>
      <c r="D95" s="252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  <c r="R95" s="252"/>
      <c r="S95" s="252"/>
      <c r="T95" s="252"/>
      <c r="U95" s="252"/>
      <c r="V95" s="252"/>
    </row>
    <row r="96" spans="1:22" x14ac:dyDescent="0.25">
      <c r="B96" s="488"/>
      <c r="C96" s="252"/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</row>
    <row r="97" spans="2:22" x14ac:dyDescent="0.25">
      <c r="B97" s="488"/>
      <c r="C97" s="252"/>
      <c r="D97" s="252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  <c r="R97" s="252"/>
      <c r="S97" s="252"/>
      <c r="T97" s="252"/>
      <c r="U97" s="252"/>
      <c r="V97" s="252"/>
    </row>
    <row r="98" spans="2:22" ht="28.5" customHeight="1" x14ac:dyDescent="0.25">
      <c r="B98" s="488"/>
      <c r="C98" s="252"/>
      <c r="D98" s="252"/>
      <c r="E98" s="252"/>
      <c r="F98" s="252"/>
      <c r="G98" s="252"/>
      <c r="H98" s="252"/>
      <c r="I98" s="252"/>
      <c r="J98" s="252"/>
      <c r="K98" s="252"/>
      <c r="L98" s="252"/>
      <c r="M98" s="252"/>
      <c r="N98" s="498"/>
      <c r="O98" s="252"/>
      <c r="P98" s="252"/>
      <c r="Q98" s="252"/>
      <c r="R98" s="252"/>
      <c r="S98" s="252"/>
      <c r="T98" s="252"/>
      <c r="U98" s="252"/>
      <c r="V98" s="252"/>
    </row>
    <row r="99" spans="2:22" x14ac:dyDescent="0.25">
      <c r="B99" s="488"/>
      <c r="C99" s="252"/>
      <c r="D99" s="252"/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  <c r="R99" s="252"/>
      <c r="S99" s="252"/>
      <c r="T99" s="252"/>
      <c r="U99" s="252"/>
      <c r="V99" s="252"/>
    </row>
    <row r="100" spans="2:22" ht="24.75" customHeight="1" thickBot="1" x14ac:dyDescent="0.3">
      <c r="B100" s="488"/>
      <c r="C100" s="252"/>
      <c r="D100" s="252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  <c r="R100" s="252"/>
      <c r="S100" s="252"/>
      <c r="T100" s="252"/>
      <c r="U100" s="252"/>
      <c r="V100" s="252"/>
    </row>
    <row r="101" spans="2:22" x14ac:dyDescent="0.25">
      <c r="B101" s="488"/>
      <c r="C101" s="451"/>
      <c r="D101" s="358"/>
      <c r="E101" s="358"/>
      <c r="F101" s="358"/>
      <c r="G101" s="358"/>
      <c r="H101" s="358"/>
      <c r="I101" s="358"/>
      <c r="J101" s="358"/>
      <c r="K101" s="358"/>
      <c r="L101" s="358"/>
      <c r="M101" s="358"/>
      <c r="N101" s="358"/>
      <c r="O101" s="358"/>
      <c r="P101" s="358"/>
      <c r="Q101" s="358"/>
      <c r="R101" s="358"/>
      <c r="S101" s="358"/>
      <c r="T101" s="358"/>
      <c r="U101" s="358"/>
      <c r="V101" s="452"/>
    </row>
    <row r="102" spans="2:22" x14ac:dyDescent="0.25">
      <c r="B102" s="488"/>
      <c r="C102" s="454"/>
      <c r="D102" s="252"/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  <c r="R102" s="252"/>
      <c r="S102" s="252"/>
      <c r="T102" s="252"/>
      <c r="U102" s="252"/>
      <c r="V102" s="455"/>
    </row>
    <row r="103" spans="2:22" ht="16.5" thickBot="1" x14ac:dyDescent="0.3">
      <c r="B103" s="489"/>
      <c r="C103" s="454"/>
      <c r="D103" s="252"/>
      <c r="E103" s="252"/>
      <c r="F103" s="491" t="s">
        <v>78</v>
      </c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  <c r="R103" s="252"/>
      <c r="S103" s="252"/>
      <c r="T103" s="252"/>
      <c r="U103" s="252"/>
      <c r="V103" s="455"/>
    </row>
    <row r="104" spans="2:22" x14ac:dyDescent="0.25">
      <c r="C104" s="454"/>
      <c r="D104" s="252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  <c r="R104" s="252"/>
      <c r="S104" s="252"/>
      <c r="T104" s="252"/>
      <c r="U104" s="252"/>
      <c r="V104" s="455"/>
    </row>
    <row r="105" spans="2:22" ht="15.75" x14ac:dyDescent="0.25">
      <c r="C105" s="454"/>
      <c r="D105" s="252"/>
      <c r="E105" s="252"/>
      <c r="F105" s="252"/>
      <c r="G105" s="252"/>
      <c r="H105" s="252"/>
      <c r="I105" s="252"/>
      <c r="J105" s="252"/>
      <c r="K105" s="252"/>
      <c r="L105" s="490" t="s">
        <v>724</v>
      </c>
      <c r="M105" s="252"/>
      <c r="N105" s="252"/>
      <c r="O105" s="252"/>
      <c r="P105" s="252"/>
      <c r="Q105" s="252"/>
      <c r="R105" s="252"/>
      <c r="S105" s="252"/>
      <c r="T105" s="719">
        <f>L93</f>
        <v>0</v>
      </c>
      <c r="U105" s="719"/>
      <c r="V105" s="455"/>
    </row>
    <row r="106" spans="2:22" x14ac:dyDescent="0.25">
      <c r="C106" s="454"/>
      <c r="D106" s="252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  <c r="R106" s="252"/>
      <c r="S106" s="252"/>
      <c r="T106" s="252"/>
      <c r="U106" s="252"/>
      <c r="V106" s="455"/>
    </row>
    <row r="107" spans="2:22" ht="15.75" thickBot="1" x14ac:dyDescent="0.3">
      <c r="C107" s="454"/>
      <c r="D107" s="252"/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  <c r="R107" s="252"/>
      <c r="S107" s="252"/>
      <c r="T107" s="252"/>
      <c r="U107" s="252"/>
      <c r="V107" s="455"/>
    </row>
    <row r="108" spans="2:22" ht="27" customHeight="1" thickBot="1" x14ac:dyDescent="0.3">
      <c r="C108" s="454"/>
      <c r="D108" s="252"/>
      <c r="E108" s="252"/>
      <c r="F108" s="252"/>
      <c r="G108" s="252"/>
      <c r="H108" s="252"/>
      <c r="I108" s="252"/>
      <c r="J108" s="252"/>
      <c r="K108" s="252"/>
      <c r="L108" s="490" t="s">
        <v>613</v>
      </c>
      <c r="M108" s="252"/>
      <c r="N108" s="450"/>
      <c r="O108" s="252"/>
      <c r="P108" s="252"/>
      <c r="Q108" s="252"/>
      <c r="R108" s="252"/>
      <c r="S108" s="252"/>
      <c r="T108" s="711">
        <f>T105*N108/100</f>
        <v>0</v>
      </c>
      <c r="U108" s="711"/>
      <c r="V108" s="455"/>
    </row>
    <row r="109" spans="2:22" x14ac:dyDescent="0.25">
      <c r="C109" s="454"/>
      <c r="D109" s="252"/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  <c r="R109" s="252"/>
      <c r="S109" s="252"/>
      <c r="T109" s="252"/>
      <c r="U109" s="252"/>
      <c r="V109" s="455"/>
    </row>
    <row r="110" spans="2:22" x14ac:dyDescent="0.25">
      <c r="C110" s="454"/>
      <c r="D110" s="252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  <c r="R110" s="252"/>
      <c r="S110" s="252"/>
      <c r="T110" s="252"/>
      <c r="U110" s="252"/>
      <c r="V110" s="455"/>
    </row>
    <row r="111" spans="2:22" ht="15.75" x14ac:dyDescent="0.25">
      <c r="C111" s="454"/>
      <c r="D111" s="252"/>
      <c r="E111" s="252"/>
      <c r="F111" s="252"/>
      <c r="G111" s="252"/>
      <c r="H111" s="252"/>
      <c r="I111" s="252"/>
      <c r="J111" s="252"/>
      <c r="K111" s="252"/>
      <c r="L111" s="252"/>
      <c r="M111" s="252"/>
      <c r="N111" s="491" t="s">
        <v>725</v>
      </c>
      <c r="O111" s="252"/>
      <c r="P111" s="252"/>
      <c r="Q111" s="252"/>
      <c r="R111" s="252"/>
      <c r="S111" s="252"/>
      <c r="T111" s="710">
        <f>T105-T108</f>
        <v>0</v>
      </c>
      <c r="U111" s="710"/>
      <c r="V111" s="455"/>
    </row>
    <row r="112" spans="2:22" x14ac:dyDescent="0.25">
      <c r="C112" s="454"/>
      <c r="D112" s="252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  <c r="R112" s="252"/>
      <c r="S112" s="252"/>
      <c r="T112" s="252"/>
      <c r="U112" s="252"/>
      <c r="V112" s="455"/>
    </row>
    <row r="113" spans="3:22" x14ac:dyDescent="0.25">
      <c r="C113" s="454"/>
      <c r="D113" s="252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  <c r="R113" s="252"/>
      <c r="S113" s="252"/>
      <c r="T113" s="252"/>
      <c r="U113" s="252"/>
      <c r="V113" s="455"/>
    </row>
    <row r="114" spans="3:22" ht="15.75" thickBot="1" x14ac:dyDescent="0.3">
      <c r="C114" s="458"/>
      <c r="D114" s="459"/>
      <c r="E114" s="459"/>
      <c r="F114" s="459"/>
      <c r="G114" s="459"/>
      <c r="H114" s="459"/>
      <c r="I114" s="459"/>
      <c r="J114" s="459"/>
      <c r="K114" s="459"/>
      <c r="L114" s="459"/>
      <c r="M114" s="459"/>
      <c r="N114" s="459"/>
      <c r="O114" s="459"/>
      <c r="P114" s="459"/>
      <c r="Q114" s="459"/>
      <c r="R114" s="459"/>
      <c r="S114" s="459"/>
      <c r="T114" s="459"/>
      <c r="U114" s="459"/>
      <c r="V114" s="460"/>
    </row>
  </sheetData>
  <mergeCells count="78">
    <mergeCell ref="I4:M4"/>
    <mergeCell ref="K13:L13"/>
    <mergeCell ref="M13:V13"/>
    <mergeCell ref="F2:N2"/>
    <mergeCell ref="F3:N3"/>
    <mergeCell ref="A67:L68"/>
    <mergeCell ref="B69:C69"/>
    <mergeCell ref="B71:C71"/>
    <mergeCell ref="B72:C72"/>
    <mergeCell ref="B17:J21"/>
    <mergeCell ref="J69:K69"/>
    <mergeCell ref="J71:K71"/>
    <mergeCell ref="J72:K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8:C88"/>
    <mergeCell ref="B89:C89"/>
    <mergeCell ref="F69:I69"/>
    <mergeCell ref="F71:I71"/>
    <mergeCell ref="F72:I72"/>
    <mergeCell ref="F73:I73"/>
    <mergeCell ref="F74:I74"/>
    <mergeCell ref="F75:I75"/>
    <mergeCell ref="F76:I76"/>
    <mergeCell ref="F77:I77"/>
    <mergeCell ref="F78:I78"/>
    <mergeCell ref="B83:C83"/>
    <mergeCell ref="B84:C84"/>
    <mergeCell ref="B85:C85"/>
    <mergeCell ref="B86:C86"/>
    <mergeCell ref="B87:C87"/>
    <mergeCell ref="F87:I87"/>
    <mergeCell ref="F88:I88"/>
    <mergeCell ref="F79:I79"/>
    <mergeCell ref="F80:I80"/>
    <mergeCell ref="F81:I81"/>
    <mergeCell ref="F82:I82"/>
    <mergeCell ref="F83:I83"/>
    <mergeCell ref="J74:K74"/>
    <mergeCell ref="J75:K75"/>
    <mergeCell ref="J76:K76"/>
    <mergeCell ref="T105:U105"/>
    <mergeCell ref="B90:C90"/>
    <mergeCell ref="F90:I90"/>
    <mergeCell ref="J90:K90"/>
    <mergeCell ref="J85:K85"/>
    <mergeCell ref="J86:K86"/>
    <mergeCell ref="J87:K87"/>
    <mergeCell ref="J88:K88"/>
    <mergeCell ref="J89:K89"/>
    <mergeCell ref="F89:I89"/>
    <mergeCell ref="F84:I84"/>
    <mergeCell ref="F85:I85"/>
    <mergeCell ref="F86:I86"/>
    <mergeCell ref="T111:U111"/>
    <mergeCell ref="T108:U108"/>
    <mergeCell ref="J93:K93"/>
    <mergeCell ref="A70:L70"/>
    <mergeCell ref="B91:C91"/>
    <mergeCell ref="F91:I91"/>
    <mergeCell ref="J91:K91"/>
    <mergeCell ref="J77:K77"/>
    <mergeCell ref="J78:K78"/>
    <mergeCell ref="J79:K79"/>
    <mergeCell ref="J80:K80"/>
    <mergeCell ref="J81:K81"/>
    <mergeCell ref="J82:K82"/>
    <mergeCell ref="J83:K83"/>
    <mergeCell ref="J84:K84"/>
    <mergeCell ref="J73:K73"/>
  </mergeCells>
  <hyperlinks>
    <hyperlink ref="M6" r:id="rId1" xr:uid="{A364EE2D-3EBE-46C2-9136-A9493B171C9F}"/>
  </hyperlinks>
  <pageMargins left="0.5" right="0.5" top="0.5" bottom="0.5" header="0.3" footer="0.3"/>
  <pageSetup scale="67" orientation="portrait" r:id="rId2"/>
  <headerFooter>
    <oddFooter>&amp;LWILLIAMS DISTRIBUTING |  658 RICHMOND NW GRAND RAPIDS, MI  49504 |  PH 800-748-0503&amp;RAug 2019     Page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Door Style Codes</vt:lpstr>
      <vt:lpstr>HAW</vt:lpstr>
      <vt:lpstr>FMG, HCN, KCB, NPW, TPG </vt:lpstr>
      <vt:lpstr>BPW, LCB, LCN, LTG, RMG</vt:lpstr>
      <vt:lpstr>CPW, CTG, DCN, HBG, PCB, SMG</vt:lpstr>
      <vt:lpstr>Organizational Items</vt:lpstr>
      <vt:lpstr>Custom Modifications</vt:lpstr>
      <vt:lpstr>Cabinet Fronts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Brown</dc:creator>
  <cp:lastModifiedBy>Vicki Brown</cp:lastModifiedBy>
  <cp:lastPrinted>2019-07-25T16:16:54Z</cp:lastPrinted>
  <dcterms:created xsi:type="dcterms:W3CDTF">2019-06-05T18:56:15Z</dcterms:created>
  <dcterms:modified xsi:type="dcterms:W3CDTF">2020-08-17T19:11:05Z</dcterms:modified>
</cp:coreProperties>
</file>